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C:\Users\sandr\Nego Partner\Commun - Documents\MARCHE PUBLIC\Université de Nanterre\02. DCE\V4 Dernière relecture\Annexes 2 au CCTF Lot 2\"/>
    </mc:Choice>
  </mc:AlternateContent>
  <xr:revisionPtr revIDLastSave="0" documentId="13_ncr:1_{67E28317-0486-4F9A-ADEA-BA0DE36BDFB8}" xr6:coauthVersionLast="36" xr6:coauthVersionMax="47" xr10:uidLastSave="{00000000-0000-0000-0000-000000000000}"/>
  <bookViews>
    <workbookView xWindow="0" yWindow="0" windowWidth="23040" windowHeight="8424" firstSheet="7" activeTab="6" xr2:uid="{00000000-000D-0000-FFFF-FFFF00000000}"/>
  </bookViews>
  <sheets>
    <sheet name="Instructions" sheetId="9" r:id="rId1"/>
    <sheet name="Liste Déroulante" sheetId="42" state="hidden" r:id="rId2"/>
    <sheet name="Ville D'avray" sheetId="43" r:id="rId3"/>
    <sheet name="Campus de Saint-Cloud" sheetId="36" r:id="rId4"/>
    <sheet name="Heures et coûts Encadrement " sheetId="22" r:id="rId5"/>
    <sheet name="Dotation" sheetId="39" r:id="rId6"/>
    <sheet name="Répartition Orga prévisionnelle" sheetId="40" r:id="rId7"/>
    <sheet name="Materiels &amp; Produits" sheetId="4" r:id="rId8"/>
    <sheet name="Materiels outils de suivi" sheetId="6" r:id="rId9"/>
    <sheet name="Fournitures sanitaires" sheetId="35" r:id="rId10"/>
    <sheet name="Frais de structures" sheetId="49" r:id="rId11"/>
    <sheet name="Récapitulatif" sheetId="46" r:id="rId12"/>
  </sheets>
  <externalReferences>
    <externalReference r:id="rId13"/>
    <externalReference r:id="rId14"/>
  </externalReferences>
  <definedNames>
    <definedName name="_xlnm._FilterDatabase" localSheetId="3" hidden="1">'Campus de Saint-Cloud'!$A$4:$H$51</definedName>
    <definedName name="_xlnm._FilterDatabase" localSheetId="9" hidden="1">'Fournitures sanitaires'!$A$5:$G$71</definedName>
    <definedName name="_xlnm._FilterDatabase" localSheetId="2" hidden="1">'Ville D''avray'!$A$4:$H$237</definedName>
    <definedName name="asp" localSheetId="3">#REF!</definedName>
    <definedName name="asp" localSheetId="9">#REF!</definedName>
    <definedName name="asp" localSheetId="10">#REF!</definedName>
    <definedName name="asp" localSheetId="2">#REF!</definedName>
    <definedName name="asp">#REF!</definedName>
    <definedName name="aspH2O" localSheetId="3">#REF!</definedName>
    <definedName name="aspH2O" localSheetId="9">#REF!</definedName>
    <definedName name="aspH2O" localSheetId="10">#REF!</definedName>
    <definedName name="aspH2O" localSheetId="2">#REF!</definedName>
    <definedName name="aspH2O">#REF!</definedName>
    <definedName name="auter8" localSheetId="3">#REF!</definedName>
    <definedName name="auter8" localSheetId="9">#REF!</definedName>
    <definedName name="auter8" localSheetId="10">#REF!</definedName>
    <definedName name="auter8" localSheetId="2">#REF!</definedName>
    <definedName name="auter8">#REF!</definedName>
    <definedName name="auto1" localSheetId="3">#REF!</definedName>
    <definedName name="auto1" localSheetId="9">#REF!</definedName>
    <definedName name="auto1" localSheetId="10">#REF!</definedName>
    <definedName name="auto1" localSheetId="2">#REF!</definedName>
    <definedName name="auto1">#REF!</definedName>
    <definedName name="auto2" localSheetId="3">#REF!</definedName>
    <definedName name="auto2" localSheetId="9">#REF!</definedName>
    <definedName name="auto2" localSheetId="10">#REF!</definedName>
    <definedName name="auto2" localSheetId="2">#REF!</definedName>
    <definedName name="auto2">#REF!</definedName>
    <definedName name="auto3" localSheetId="3">#REF!</definedName>
    <definedName name="auto3" localSheetId="9">#REF!</definedName>
    <definedName name="auto3" localSheetId="10">#REF!</definedName>
    <definedName name="auto3" localSheetId="2">#REF!</definedName>
    <definedName name="auto3">#REF!</definedName>
    <definedName name="auto4" localSheetId="3">#REF!</definedName>
    <definedName name="auto4" localSheetId="9">#REF!</definedName>
    <definedName name="auto4" localSheetId="10">#REF!</definedName>
    <definedName name="auto4" localSheetId="2">#REF!</definedName>
    <definedName name="auto4">#REF!</definedName>
    <definedName name="autre1" localSheetId="3">#REF!</definedName>
    <definedName name="autre1" localSheetId="9">#REF!</definedName>
    <definedName name="autre1" localSheetId="10">#REF!</definedName>
    <definedName name="autre1" localSheetId="2">#REF!</definedName>
    <definedName name="autre1">#REF!</definedName>
    <definedName name="autre2" localSheetId="3">#REF!</definedName>
    <definedName name="autre2" localSheetId="9">#REF!</definedName>
    <definedName name="autre2" localSheetId="10">#REF!</definedName>
    <definedName name="autre2" localSheetId="2">#REF!</definedName>
    <definedName name="autre2">#REF!</definedName>
    <definedName name="autre3" localSheetId="3">#REF!</definedName>
    <definedName name="autre3" localSheetId="9">#REF!</definedName>
    <definedName name="autre3" localSheetId="10">#REF!</definedName>
    <definedName name="autre3" localSheetId="2">#REF!</definedName>
    <definedName name="autre3">#REF!</definedName>
    <definedName name="autre4" localSheetId="3">#REF!</definedName>
    <definedName name="autre4" localSheetId="9">#REF!</definedName>
    <definedName name="autre4" localSheetId="10">#REF!</definedName>
    <definedName name="autre4" localSheetId="2">#REF!</definedName>
    <definedName name="autre4">#REF!</definedName>
    <definedName name="autre5" localSheetId="3">#REF!</definedName>
    <definedName name="autre5" localSheetId="9">#REF!</definedName>
    <definedName name="autre5" localSheetId="10">#REF!</definedName>
    <definedName name="autre5" localSheetId="2">#REF!</definedName>
    <definedName name="autre5">#REF!</definedName>
    <definedName name="autre6" localSheetId="3">#REF!</definedName>
    <definedName name="autre6" localSheetId="9">#REF!</definedName>
    <definedName name="autre6" localSheetId="10">#REF!</definedName>
    <definedName name="autre6" localSheetId="2">#REF!</definedName>
    <definedName name="autre6">#REF!</definedName>
    <definedName name="autre7" localSheetId="3">#REF!</definedName>
    <definedName name="autre7" localSheetId="9">#REF!</definedName>
    <definedName name="autre7" localSheetId="10">#REF!</definedName>
    <definedName name="autre7" localSheetId="2">#REF!</definedName>
    <definedName name="autre7">#REF!</definedName>
    <definedName name="balai" localSheetId="3">#REF!</definedName>
    <definedName name="balai" localSheetId="9">#REF!</definedName>
    <definedName name="balai" localSheetId="10">#REF!</definedName>
    <definedName name="balai" localSheetId="2">#REF!</definedName>
    <definedName name="balai">#REF!</definedName>
    <definedName name="char" localSheetId="3">#REF!</definedName>
    <definedName name="char" localSheetId="9">#REF!</definedName>
    <definedName name="char" localSheetId="10">#REF!</definedName>
    <definedName name="char" localSheetId="2">#REF!</definedName>
    <definedName name="char">#REF!</definedName>
    <definedName name="Liste_pièce" localSheetId="3">#REF!</definedName>
    <definedName name="Liste_pièce" localSheetId="9">#REF!</definedName>
    <definedName name="Liste_pièce" localSheetId="10">#REF!</definedName>
    <definedName name="Liste_pièce" localSheetId="2">#REF!</definedName>
    <definedName name="Liste_pièce">#REF!</definedName>
    <definedName name="Liste_pièces">'[1]Pièces &amp; Revêt.'!$A$1:$A$36</definedName>
    <definedName name="Liste_revêt" localSheetId="3">#REF!</definedName>
    <definedName name="Liste_revêt" localSheetId="9">#REF!</definedName>
    <definedName name="Liste_revêt" localSheetId="10">#REF!</definedName>
    <definedName name="Liste_revêt" localSheetId="2">#REF!</definedName>
    <definedName name="Liste_revêt">#REF!</definedName>
    <definedName name="Liste_revêt.">'[1]Pièces &amp; Revêt.'!$C$1:$C$8</definedName>
    <definedName name="mat" localSheetId="3">#REF!</definedName>
    <definedName name="mat" localSheetId="9">#REF!</definedName>
    <definedName name="mat" localSheetId="10">#REF!</definedName>
    <definedName name="mat" localSheetId="2">#REF!</definedName>
    <definedName name="mat">#REF!</definedName>
    <definedName name="matt" localSheetId="3">#REF!</definedName>
    <definedName name="matt" localSheetId="9">#REF!</definedName>
    <definedName name="matt" localSheetId="10">#REF!</definedName>
    <definedName name="matt" localSheetId="2">#REF!</definedName>
    <definedName name="matt">#REF!</definedName>
    <definedName name="mattt" localSheetId="3">#REF!</definedName>
    <definedName name="mattt" localSheetId="9">#REF!</definedName>
    <definedName name="mattt" localSheetId="10">#REF!</definedName>
    <definedName name="mattt" localSheetId="2">#REF!</definedName>
    <definedName name="mattt">#REF!</definedName>
    <definedName name="mono" localSheetId="3">#REF!</definedName>
    <definedName name="mono" localSheetId="9">#REF!</definedName>
    <definedName name="mono" localSheetId="10">#REF!</definedName>
    <definedName name="mono" localSheetId="2">#REF!</definedName>
    <definedName name="mono">#REF!</definedName>
    <definedName name="ppp" localSheetId="3">#REF!</definedName>
    <definedName name="ppp" localSheetId="9">#REF!</definedName>
    <definedName name="ppp" localSheetId="10">#REF!</definedName>
    <definedName name="ppp" localSheetId="2">#REF!</definedName>
    <definedName name="ppp">#REF!</definedName>
    <definedName name="ppppppppppp" localSheetId="3">#REF!</definedName>
    <definedName name="ppppppppppp" localSheetId="9">#REF!</definedName>
    <definedName name="ppppppppppp" localSheetId="10">#REF!</definedName>
    <definedName name="ppppppppppp" localSheetId="2">#REF!</definedName>
    <definedName name="ppppppppppp">#REF!</definedName>
    <definedName name="prestation" localSheetId="3">#REF!</definedName>
    <definedName name="prestation" localSheetId="9">#REF!</definedName>
    <definedName name="prestation" localSheetId="10">#REF!</definedName>
    <definedName name="prestation" localSheetId="2">#REF!</definedName>
    <definedName name="prestation">#REF!</definedName>
    <definedName name="Typesalle">'[2]Salle &amp; revêt'!$A$1:$A$40</definedName>
    <definedName name="_xlnm.Print_Area" localSheetId="3">'Campus de Saint-Cloud'!$A$1:$I$53</definedName>
    <definedName name="_xlnm.Print_Area" localSheetId="5">Dotation!$A$1:$D$80</definedName>
    <definedName name="_xlnm.Print_Area" localSheetId="9">'Fournitures sanitaires'!$A$1:$G$71</definedName>
    <definedName name="_xlnm.Print_Area" localSheetId="10">'Frais de structures'!$A$1:$C$82</definedName>
    <definedName name="_xlnm.Print_Area" localSheetId="4">'Heures et coûts Encadrement '!$A$1:$D$85</definedName>
    <definedName name="_xlnm.Print_Area" localSheetId="0">Instructions!$A$1:$D$35</definedName>
    <definedName name="_xlnm.Print_Area" localSheetId="7">'Materiels &amp; Produits'!$A$1:$M$84</definedName>
    <definedName name="_xlnm.Print_Area" localSheetId="8">'Materiels outils de suivi'!$A$1:$E$84</definedName>
    <definedName name="_xlnm.Print_Area" localSheetId="6">'Répartition Orga prévisionnelle'!$A$1:$F$183</definedName>
    <definedName name="_xlnm.Print_Area" localSheetId="2">'Ville D''avray'!$A$1:$I$239</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80" i="40" l="1"/>
  <c r="G90" i="43"/>
  <c r="G74" i="43"/>
  <c r="G46" i="43"/>
  <c r="G14" i="43"/>
  <c r="F51" i="36"/>
  <c r="F238" i="43"/>
  <c r="F223" i="43"/>
  <c r="F46" i="43"/>
  <c r="F74" i="43"/>
  <c r="F90" i="43"/>
  <c r="F107" i="43"/>
  <c r="F145" i="43"/>
  <c r="F171" i="43"/>
  <c r="F188" i="43"/>
  <c r="F7" i="36"/>
  <c r="F10" i="36"/>
  <c r="F68" i="43" l="1"/>
  <c r="G68" i="43"/>
  <c r="H68" i="43"/>
  <c r="H237" i="43" l="1"/>
  <c r="G237" i="43"/>
  <c r="H235" i="43"/>
  <c r="G235" i="43"/>
  <c r="H233" i="43"/>
  <c r="G233" i="43"/>
  <c r="H229" i="43"/>
  <c r="H238" i="43" s="1"/>
  <c r="G229" i="43"/>
  <c r="G238" i="43" s="1"/>
  <c r="H222" i="43"/>
  <c r="G222" i="43"/>
  <c r="H220" i="43"/>
  <c r="G220" i="43"/>
  <c r="H218" i="43"/>
  <c r="G218" i="43"/>
  <c r="H212" i="43"/>
  <c r="G212" i="43"/>
  <c r="H205" i="43"/>
  <c r="G205" i="43"/>
  <c r="H203" i="43"/>
  <c r="G203" i="43"/>
  <c r="H201" i="43"/>
  <c r="G201" i="43"/>
  <c r="H197" i="43"/>
  <c r="G197" i="43"/>
  <c r="H187" i="43"/>
  <c r="G187" i="43"/>
  <c r="H185" i="43"/>
  <c r="G185" i="43"/>
  <c r="H183" i="43"/>
  <c r="G183" i="43"/>
  <c r="H178" i="43"/>
  <c r="G178" i="43"/>
  <c r="H170" i="43"/>
  <c r="G170" i="43"/>
  <c r="H168" i="43"/>
  <c r="G168" i="43"/>
  <c r="H166" i="43"/>
  <c r="G166" i="43"/>
  <c r="H164" i="43"/>
  <c r="G164" i="43"/>
  <c r="H158" i="43"/>
  <c r="G158" i="43"/>
  <c r="H152" i="43"/>
  <c r="G152" i="43"/>
  <c r="H144" i="43"/>
  <c r="G144" i="43"/>
  <c r="H142" i="43"/>
  <c r="G142" i="43"/>
  <c r="H140" i="43"/>
  <c r="G140" i="43"/>
  <c r="H134" i="43"/>
  <c r="G134" i="43"/>
  <c r="H123" i="43"/>
  <c r="G123" i="43"/>
  <c r="H115" i="43"/>
  <c r="G115" i="43"/>
  <c r="H106" i="43"/>
  <c r="G106" i="43"/>
  <c r="H104" i="43"/>
  <c r="G104" i="43"/>
  <c r="H102" i="43"/>
  <c r="G102" i="43"/>
  <c r="H96" i="43"/>
  <c r="G96" i="43"/>
  <c r="H89" i="43"/>
  <c r="G89" i="43"/>
  <c r="H87" i="43"/>
  <c r="G87" i="43"/>
  <c r="H81" i="43"/>
  <c r="G81" i="43"/>
  <c r="H73" i="43"/>
  <c r="G73" i="43"/>
  <c r="H70" i="43"/>
  <c r="G70" i="43"/>
  <c r="H60" i="43"/>
  <c r="G60" i="43"/>
  <c r="H52" i="43"/>
  <c r="G52" i="43"/>
  <c r="H45" i="43"/>
  <c r="G45" i="43"/>
  <c r="H43" i="43"/>
  <c r="G43" i="43"/>
  <c r="H34" i="43"/>
  <c r="G34" i="43"/>
  <c r="H26" i="43"/>
  <c r="G26" i="43"/>
  <c r="H14" i="43"/>
  <c r="H107" i="43" l="1"/>
  <c r="H188" i="43"/>
  <c r="H46" i="43"/>
  <c r="G223" i="43"/>
  <c r="G206" i="43"/>
  <c r="G188" i="43"/>
  <c r="H90" i="43"/>
  <c r="H74" i="43"/>
  <c r="G171" i="43"/>
  <c r="G145" i="43"/>
  <c r="G107" i="43"/>
  <c r="E3" i="6"/>
  <c r="D2" i="22"/>
  <c r="G47" i="36"/>
  <c r="G50" i="36"/>
  <c r="C82" i="49" l="1"/>
  <c r="H13" i="46" s="1"/>
  <c r="G71" i="35"/>
  <c r="G13" i="46" s="1"/>
  <c r="E82" i="6"/>
  <c r="F13" i="46" s="1"/>
  <c r="M83" i="4"/>
  <c r="E13" i="46" s="1"/>
  <c r="F102" i="40"/>
  <c r="F27" i="46" s="1"/>
  <c r="A80" i="22"/>
  <c r="A74" i="22"/>
  <c r="A67" i="22"/>
  <c r="A60" i="22"/>
  <c r="A53" i="22"/>
  <c r="A46" i="22"/>
  <c r="A39" i="22"/>
  <c r="A32" i="22"/>
  <c r="A25" i="22"/>
  <c r="A18" i="22"/>
  <c r="A10" i="22"/>
  <c r="F26" i="43" l="1"/>
  <c r="G45" i="36" l="1"/>
  <c r="G36" i="36"/>
  <c r="G24" i="36"/>
  <c r="G10" i="36"/>
  <c r="G7" i="36"/>
  <c r="G51" i="36" s="1"/>
  <c r="C27" i="46" s="1"/>
  <c r="F45" i="36"/>
  <c r="F24" i="36"/>
  <c r="H24" i="36" l="1"/>
  <c r="A12" i="46"/>
  <c r="A11" i="46"/>
  <c r="A10" i="46"/>
  <c r="F201" i="43"/>
  <c r="F197" i="43"/>
  <c r="F218" i="43"/>
  <c r="F212" i="43"/>
  <c r="F183" i="43"/>
  <c r="F178" i="43"/>
  <c r="F166" i="43"/>
  <c r="C24" i="46" l="1"/>
  <c r="B11" i="46"/>
  <c r="C25" i="46"/>
  <c r="F206" i="43"/>
  <c r="B10" i="46" s="1"/>
  <c r="C23" i="46"/>
  <c r="H206" i="43" l="1"/>
  <c r="C10" i="46" s="1"/>
  <c r="H10" i="36"/>
  <c r="C9" i="46" l="1"/>
  <c r="H223" i="43"/>
  <c r="C11" i="46" s="1"/>
  <c r="F31" i="43"/>
  <c r="C1" i="46" l="1"/>
  <c r="B28" i="46" l="1"/>
  <c r="C3" i="49" l="1"/>
  <c r="C75" i="49"/>
  <c r="H12" i="46" s="1"/>
  <c r="C68" i="49"/>
  <c r="H11" i="46" s="1"/>
  <c r="C61" i="49"/>
  <c r="H10" i="46" s="1"/>
  <c r="C54" i="49"/>
  <c r="H9" i="46" s="1"/>
  <c r="C47" i="49"/>
  <c r="H8" i="46" s="1"/>
  <c r="C40" i="49"/>
  <c r="H7" i="46" s="1"/>
  <c r="C33" i="49"/>
  <c r="H6" i="46" s="1"/>
  <c r="C26" i="49"/>
  <c r="H5" i="46" s="1"/>
  <c r="C19" i="49"/>
  <c r="H4" i="46" s="1"/>
  <c r="C12" i="49"/>
  <c r="H3" i="46" s="1"/>
  <c r="H14" i="46" s="1"/>
  <c r="G65" i="35"/>
  <c r="G12" i="46" s="1"/>
  <c r="G59" i="35"/>
  <c r="G11" i="46" s="1"/>
  <c r="G53" i="35"/>
  <c r="G10" i="46" s="1"/>
  <c r="G47" i="35"/>
  <c r="G9" i="46" s="1"/>
  <c r="G41" i="35"/>
  <c r="G8" i="46" s="1"/>
  <c r="G35" i="35"/>
  <c r="G7" i="46" s="1"/>
  <c r="G29" i="35"/>
  <c r="G6" i="46" s="1"/>
  <c r="G23" i="35"/>
  <c r="G5" i="46" s="1"/>
  <c r="G17" i="35"/>
  <c r="G4" i="46" s="1"/>
  <c r="E75" i="6"/>
  <c r="F12" i="46" s="1"/>
  <c r="E68" i="6"/>
  <c r="F11" i="46" s="1"/>
  <c r="E61" i="6"/>
  <c r="F10" i="46" s="1"/>
  <c r="E54" i="6"/>
  <c r="F9" i="46" s="1"/>
  <c r="E47" i="6"/>
  <c r="F8" i="46" s="1"/>
  <c r="E40" i="6"/>
  <c r="F7" i="46" s="1"/>
  <c r="E33" i="6"/>
  <c r="F6" i="46" s="1"/>
  <c r="E26" i="6"/>
  <c r="F5" i="46" s="1"/>
  <c r="E19" i="6"/>
  <c r="F4" i="46" s="1"/>
  <c r="E12" i="6"/>
  <c r="F3" i="46" s="1"/>
  <c r="M13" i="4"/>
  <c r="E3" i="46" s="1"/>
  <c r="M76" i="4"/>
  <c r="E12" i="46" s="1"/>
  <c r="M69" i="4"/>
  <c r="E11" i="46" s="1"/>
  <c r="M62" i="4"/>
  <c r="E10" i="46" s="1"/>
  <c r="M55" i="4"/>
  <c r="E9" i="46" s="1"/>
  <c r="M48" i="4"/>
  <c r="E8" i="46" s="1"/>
  <c r="M41" i="4"/>
  <c r="E7" i="46" s="1"/>
  <c r="M34" i="4"/>
  <c r="E6" i="46" s="1"/>
  <c r="M27" i="4"/>
  <c r="E5" i="46" s="1"/>
  <c r="M20" i="4"/>
  <c r="E4" i="46" s="1"/>
  <c r="D27" i="46"/>
  <c r="F173" i="40"/>
  <c r="D26" i="46" s="1"/>
  <c r="F166" i="40"/>
  <c r="D25" i="46" s="1"/>
  <c r="F159" i="40"/>
  <c r="D24" i="46" s="1"/>
  <c r="F152" i="40"/>
  <c r="D23" i="46" s="1"/>
  <c r="F145" i="40"/>
  <c r="D22" i="46" s="1"/>
  <c r="F138" i="40"/>
  <c r="D21" i="46" s="1"/>
  <c r="F131" i="40"/>
  <c r="D20" i="46" s="1"/>
  <c r="F124" i="40"/>
  <c r="F117" i="40"/>
  <c r="D18" i="46" s="1"/>
  <c r="F110" i="40"/>
  <c r="D17" i="46" s="1"/>
  <c r="F95" i="40"/>
  <c r="F26" i="46" s="1"/>
  <c r="F88" i="40"/>
  <c r="F25" i="46" s="1"/>
  <c r="F81" i="40"/>
  <c r="F24" i="46" s="1"/>
  <c r="E14" i="46" l="1"/>
  <c r="F14" i="46"/>
  <c r="F181" i="40"/>
  <c r="D19" i="46"/>
  <c r="A13" i="46"/>
  <c r="F36" i="36"/>
  <c r="C77" i="22"/>
  <c r="E26" i="46" s="1"/>
  <c r="G26" i="46" s="1"/>
  <c r="C70" i="22"/>
  <c r="E25" i="46" s="1"/>
  <c r="C84" i="22"/>
  <c r="E27" i="46" s="1"/>
  <c r="A9" i="46"/>
  <c r="A8" i="46"/>
  <c r="A7" i="46"/>
  <c r="A6" i="46"/>
  <c r="A5" i="46"/>
  <c r="A4" i="46"/>
  <c r="A3" i="46"/>
  <c r="F34" i="43"/>
  <c r="F43" i="43"/>
  <c r="G27" i="46" l="1"/>
  <c r="H27" i="46"/>
  <c r="G25" i="46"/>
  <c r="H25" i="46"/>
  <c r="F123" i="43"/>
  <c r="F52" i="43"/>
  <c r="F134" i="43"/>
  <c r="F233" i="43"/>
  <c r="C26" i="46"/>
  <c r="H26" i="46" s="1"/>
  <c r="F229" i="43"/>
  <c r="F164" i="43"/>
  <c r="F152" i="43"/>
  <c r="C22" i="46"/>
  <c r="F158" i="43"/>
  <c r="F115" i="43"/>
  <c r="F140" i="43"/>
  <c r="H145" i="43"/>
  <c r="F60" i="43"/>
  <c r="C21" i="46"/>
  <c r="F102" i="43"/>
  <c r="C20" i="46"/>
  <c r="F96" i="43"/>
  <c r="F81" i="43"/>
  <c r="F87" i="43"/>
  <c r="C18" i="46"/>
  <c r="C19" i="46"/>
  <c r="F14" i="43"/>
  <c r="D77" i="22" l="1"/>
  <c r="D12" i="46" s="1"/>
  <c r="D70" i="22"/>
  <c r="D11" i="46" s="1"/>
  <c r="B8" i="46"/>
  <c r="D84" i="22"/>
  <c r="D13" i="46" s="1"/>
  <c r="H45" i="36"/>
  <c r="H36" i="36"/>
  <c r="B7" i="46"/>
  <c r="B6" i="46"/>
  <c r="B5" i="46"/>
  <c r="B4" i="46"/>
  <c r="B3" i="46"/>
  <c r="B9" i="46" l="1"/>
  <c r="B12" i="46"/>
  <c r="C12" i="46"/>
  <c r="H171" i="43"/>
  <c r="C8" i="46" s="1"/>
  <c r="C7" i="46"/>
  <c r="C6" i="46"/>
  <c r="C5" i="46"/>
  <c r="C4" i="46"/>
  <c r="B13" i="46" l="1"/>
  <c r="B14" i="46" s="1"/>
  <c r="G11" i="35" l="1"/>
  <c r="G3" i="46" s="1"/>
  <c r="G14" i="46" s="1"/>
  <c r="F74" i="40" l="1"/>
  <c r="F23" i="46" s="1"/>
  <c r="F67" i="40"/>
  <c r="F22" i="46" s="1"/>
  <c r="F60" i="40"/>
  <c r="F21" i="46" s="1"/>
  <c r="F53" i="40"/>
  <c r="F20" i="46" s="1"/>
  <c r="F46" i="40"/>
  <c r="F19" i="46" s="1"/>
  <c r="F39" i="40"/>
  <c r="F18" i="46" s="1"/>
  <c r="F32" i="40"/>
  <c r="F17" i="46" s="1"/>
  <c r="C63" i="22"/>
  <c r="E24" i="46" s="1"/>
  <c r="C56" i="22"/>
  <c r="E23" i="46" s="1"/>
  <c r="C49" i="22"/>
  <c r="E22" i="46" s="1"/>
  <c r="C42" i="22"/>
  <c r="E21" i="46" s="1"/>
  <c r="C35" i="22"/>
  <c r="E20" i="46" s="1"/>
  <c r="C28" i="22"/>
  <c r="E19" i="46" s="1"/>
  <c r="C21" i="22"/>
  <c r="E18" i="46" s="1"/>
  <c r="C14" i="22"/>
  <c r="E17" i="46" s="1"/>
  <c r="G17" i="46" s="1"/>
  <c r="G18" i="46" l="1"/>
  <c r="H18" i="46"/>
  <c r="G19" i="46"/>
  <c r="H19" i="46"/>
  <c r="G20" i="46"/>
  <c r="H20" i="46"/>
  <c r="G21" i="46"/>
  <c r="H21" i="46"/>
  <c r="G22" i="46"/>
  <c r="H22" i="46"/>
  <c r="G23" i="46"/>
  <c r="H23" i="46"/>
  <c r="G24" i="46"/>
  <c r="H24" i="46"/>
  <c r="F103" i="40"/>
  <c r="C85" i="22"/>
  <c r="C17" i="46"/>
  <c r="H17" i="46" s="1"/>
  <c r="E28" i="46" l="1"/>
  <c r="G28" i="46" s="1"/>
  <c r="D28" i="46" l="1"/>
  <c r="F3" i="35" l="1"/>
  <c r="K3" i="4"/>
  <c r="F6" i="40"/>
  <c r="C78" i="39"/>
  <c r="D6" i="39"/>
  <c r="G2" i="36"/>
  <c r="G2" i="43"/>
  <c r="H47" i="36" l="1"/>
  <c r="F182" i="40"/>
  <c r="F28" i="46"/>
  <c r="C30" i="46" s="1"/>
  <c r="H7" i="36"/>
  <c r="D14" i="22" l="1"/>
  <c r="D3" i="46" s="1"/>
  <c r="D49" i="22"/>
  <c r="D8" i="46" s="1"/>
  <c r="I8" i="46" s="1"/>
  <c r="J8" i="46" s="1"/>
  <c r="D56" i="22"/>
  <c r="D9" i="46" s="1"/>
  <c r="I9" i="46" s="1"/>
  <c r="J9" i="46" s="1"/>
  <c r="D35" i="22"/>
  <c r="D6" i="46" s="1"/>
  <c r="D63" i="22"/>
  <c r="D10" i="46" s="1"/>
  <c r="H50" i="36"/>
  <c r="D42" i="22"/>
  <c r="D7" i="46" s="1"/>
  <c r="I7" i="46" s="1"/>
  <c r="J7" i="46" s="1"/>
  <c r="D21" i="22"/>
  <c r="D4" i="46" s="1"/>
  <c r="D28" i="22"/>
  <c r="D5" i="46" s="1"/>
  <c r="C3" i="46"/>
  <c r="D14" i="46" l="1"/>
  <c r="D85" i="22"/>
  <c r="I3" i="46"/>
  <c r="J3" i="46" s="1"/>
  <c r="H51" i="36"/>
  <c r="I6" i="46"/>
  <c r="J6" i="46" s="1"/>
  <c r="I10" i="46"/>
  <c r="I12" i="46"/>
  <c r="J12" i="46" s="1"/>
  <c r="I11" i="46"/>
  <c r="J11" i="46" s="1"/>
  <c r="C13" i="46" l="1"/>
  <c r="J10" i="46"/>
  <c r="C28" i="46"/>
  <c r="C29" i="46" s="1"/>
  <c r="I13" i="46" l="1"/>
  <c r="J13" i="46" s="1"/>
  <c r="C14" i="46"/>
  <c r="H28" i="46"/>
  <c r="I4" i="46"/>
  <c r="I5" i="46"/>
  <c r="J5" i="46" s="1"/>
  <c r="J4" i="46" l="1"/>
  <c r="I14" i="46"/>
  <c r="J14" i="46" l="1"/>
</calcChain>
</file>

<file path=xl/sharedStrings.xml><?xml version="1.0" encoding="utf-8"?>
<sst xmlns="http://schemas.openxmlformats.org/spreadsheetml/2006/main" count="1554" uniqueCount="307">
  <si>
    <t xml:space="preserve">Merci de remplir le nom du candidat </t>
  </si>
  <si>
    <t>XXXXXX</t>
  </si>
  <si>
    <t xml:space="preserve">Cadre de Réponse Financier _DPGF </t>
  </si>
  <si>
    <t>Mise en propreté des locaux et espaces incluant la vitrerie, la fourniture des espaces sanitaires et les consommables associés à l'ensemble des zones</t>
  </si>
  <si>
    <t>CERTAINS ONGLETS SONT NON VERROUILLÉS AFIN DE VOUS FACILITER LE REMPLISSAGE, MERCI DE RESPECTER LES FORMULES ET NE PAS LES MODIFIER SOUS PEINE D' ÉLIMINITATION !</t>
  </si>
  <si>
    <r>
      <t xml:space="preserve">Les réponses se feront </t>
    </r>
    <r>
      <rPr>
        <b/>
        <u/>
        <sz val="12"/>
        <color theme="1"/>
        <rFont val="Calibri"/>
        <family val="2"/>
        <scheme val="minor"/>
      </rPr>
      <t>obligatoirement</t>
    </r>
    <r>
      <rPr>
        <sz val="12"/>
        <color theme="1"/>
        <rFont val="Calibri"/>
        <family val="2"/>
        <scheme val="minor"/>
      </rPr>
      <t xml:space="preserve"> dans ce document et Il faut uniquement remplir les cases en jaune.</t>
    </r>
  </si>
  <si>
    <t>Toute réponse manquante sera pénalisée dans le cadre de la notation.</t>
  </si>
  <si>
    <t>Si vous insérez des lignes au niveau des onglets "Dotation", "Répartition Orga prévisionnelle",  "Matériels &amp; Produits", "matériels outils de suivis", "frais de structure" de le faire en milieu afin que le total intègre la ligne rajoutée</t>
  </si>
  <si>
    <r>
      <rPr>
        <b/>
        <u/>
        <sz val="12"/>
        <color theme="1"/>
        <rFont val="Calibri (Corps)"/>
      </rPr>
      <t xml:space="preserve">Heures et coûts des prestations et encadrement </t>
    </r>
    <r>
      <rPr>
        <sz val="11"/>
        <color theme="1"/>
        <rFont val="Calibri"/>
        <family val="2"/>
        <scheme val="minor"/>
      </rPr>
      <t>: Merci de remplir les cases en jaunes en vous référant au descriptif des prestation Annexe du CCTP Descriptif des prestations</t>
    </r>
  </si>
  <si>
    <t xml:space="preserve">Dans l'onglet "Heures et coûts" vous retrouvez l'ensemble du périmètre de chaque site : Les cases jaunes à remplir dans les heures et coûts correspondent aux à toutes les prestations incluses au forfait
 </t>
  </si>
  <si>
    <r>
      <rPr>
        <b/>
        <u/>
        <sz val="12"/>
        <color theme="1"/>
        <rFont val="Calibri (Corps)"/>
      </rPr>
      <t xml:space="preserve">Dotation </t>
    </r>
    <r>
      <rPr>
        <sz val="11"/>
        <color theme="1"/>
        <rFont val="Calibri"/>
        <family val="2"/>
        <scheme val="minor"/>
      </rPr>
      <t>: Merci de remplir les cases en jaunes</t>
    </r>
  </si>
  <si>
    <r>
      <rPr>
        <b/>
        <u/>
        <sz val="12"/>
        <color theme="1"/>
        <rFont val="Calibri (Corps)"/>
      </rPr>
      <t>Répartition Orga Prévisionnelle :</t>
    </r>
    <r>
      <rPr>
        <sz val="11"/>
        <color theme="1"/>
        <rFont val="Calibri"/>
        <family val="2"/>
        <scheme val="minor"/>
      </rPr>
      <t xml:space="preserve"> Merci de remplir les cases en jaunes</t>
    </r>
  </si>
  <si>
    <r>
      <rPr>
        <b/>
        <u/>
        <sz val="12"/>
        <color theme="1"/>
        <rFont val="Calibri (Corps)"/>
      </rPr>
      <t xml:space="preserve">Fournitures Sanitaires </t>
    </r>
    <r>
      <rPr>
        <sz val="11"/>
        <color theme="1"/>
        <rFont val="Calibri"/>
        <family val="2"/>
        <scheme val="minor"/>
      </rPr>
      <t xml:space="preserve">: Merci de remplir les cases en jaunes  </t>
    </r>
  </si>
  <si>
    <r>
      <rPr>
        <b/>
        <u/>
        <sz val="12"/>
        <color theme="1"/>
        <rFont val="Calibri (Corps)"/>
      </rPr>
      <t>Materiels pour les prestations, de suivis et produits :</t>
    </r>
    <r>
      <rPr>
        <sz val="11"/>
        <color theme="1"/>
        <rFont val="Calibri"/>
        <family val="2"/>
        <scheme val="minor"/>
      </rPr>
      <t xml:space="preserve"> Merci de remplir les cases en jaunes  </t>
    </r>
  </si>
  <si>
    <t>Attention : Pour avoir un récapitulatif complet, les filtres au niveau des onglets doivent être supprimés</t>
  </si>
  <si>
    <r>
      <t xml:space="preserve">Aucun autre document ne sera pris en compte, </t>
    </r>
    <r>
      <rPr>
        <b/>
        <u/>
        <sz val="14"/>
        <color rgb="FFC00000"/>
        <rFont val="Calibri"/>
        <family val="2"/>
        <scheme val="minor"/>
      </rPr>
      <t>les renvois à une offre financière annexe sont interdits</t>
    </r>
    <r>
      <rPr>
        <b/>
        <sz val="12"/>
        <color theme="1"/>
        <rFont val="Calibri"/>
        <family val="2"/>
        <scheme val="minor"/>
      </rPr>
      <t>.</t>
    </r>
  </si>
  <si>
    <t>Les seules annexes autorisées sont :</t>
  </si>
  <si>
    <t>1- Une annexe par candidat  de maximum 25 pages pour la méthodologie de l'utilisation des outils de gestion et suivi du marché (tracabilité, logiciel de contrôle etc.)</t>
  </si>
  <si>
    <t xml:space="preserve">Attention, dans cette annexe, seuls les outils détaillés et présents dans l'onglet "Materiels gestion et suivi" seront pris en compte. </t>
  </si>
  <si>
    <t>Si des outils ne sont pas quantifiés financièrement,ils seront considérés non mis en place sur le marché et non pris en compte dans la notation.</t>
  </si>
  <si>
    <r>
      <t xml:space="preserve">2- Les fiches techniques produits et materiels </t>
    </r>
    <r>
      <rPr>
        <b/>
        <u/>
        <sz val="12"/>
        <color rgb="FFC00000"/>
        <rFont val="Calibri"/>
        <family val="2"/>
        <scheme val="minor"/>
      </rPr>
      <t>personnalisés qui seront mis en place sur le site</t>
    </r>
    <r>
      <rPr>
        <b/>
        <sz val="12"/>
        <color rgb="FFC00000"/>
        <rFont val="Calibri"/>
        <family val="2"/>
        <scheme val="minor"/>
      </rPr>
      <t xml:space="preserve">  (dans dossier zippé )</t>
    </r>
  </si>
  <si>
    <t>Accueil</t>
  </si>
  <si>
    <t xml:space="preserve">Circulations </t>
  </si>
  <si>
    <t xml:space="preserve">Circulations secondaires </t>
  </si>
  <si>
    <t>Escaliers</t>
  </si>
  <si>
    <t>Ascenseurs</t>
  </si>
  <si>
    <t>Salle de cours / Salle informatique</t>
  </si>
  <si>
    <t>Auditorium</t>
  </si>
  <si>
    <t>Bibliothèque / Salle de lecture</t>
  </si>
  <si>
    <t xml:space="preserve">Ateliers / Régie </t>
  </si>
  <si>
    <t>Salles de réunion /
 Salle de formation</t>
  </si>
  <si>
    <t xml:space="preserve">Bureaux </t>
  </si>
  <si>
    <t xml:space="preserve">Autres locaux </t>
  </si>
  <si>
    <t>Cabinet médical / Infirmerie</t>
  </si>
  <si>
    <t>Espaces pause / Cuisine</t>
  </si>
  <si>
    <t>Sanitaires Vestiaires</t>
  </si>
  <si>
    <t>CCTF</t>
  </si>
  <si>
    <t>Parking</t>
  </si>
  <si>
    <t>Extérieurs</t>
  </si>
  <si>
    <t>Salles sportives</t>
  </si>
  <si>
    <t>Local vélo /Parvis / Terrasses</t>
  </si>
  <si>
    <t xml:space="preserve">Ateliers GMP et Maintenance </t>
  </si>
  <si>
    <t xml:space="preserve">Liste déroulante </t>
  </si>
  <si>
    <t>Sol dur</t>
  </si>
  <si>
    <t>Marbre</t>
  </si>
  <si>
    <t>Moquette</t>
  </si>
  <si>
    <t>Carrelage</t>
  </si>
  <si>
    <t xml:space="preserve">Beton </t>
  </si>
  <si>
    <t xml:space="preserve">Parquet </t>
  </si>
  <si>
    <t>Terralay</t>
  </si>
  <si>
    <t xml:space="preserve">Thermoplastique </t>
  </si>
  <si>
    <t>Beton + tapis</t>
  </si>
  <si>
    <t xml:space="preserve">Heures &amp; coûts des prestations </t>
  </si>
  <si>
    <t>Bâtiment</t>
  </si>
  <si>
    <t>Niveaux</t>
  </si>
  <si>
    <t>Zones</t>
  </si>
  <si>
    <t>Famille de locaux</t>
  </si>
  <si>
    <t>Nature des sols</t>
  </si>
  <si>
    <t>Surface / Unité ( m²)</t>
  </si>
  <si>
    <t>Heures mensuelles 
- Récurrentes
- Finitions et remises en état (lissées)</t>
  </si>
  <si>
    <t xml:space="preserve">Coût total  des Prestations
- Récurrentes
- Finitions et remises en état (lissées)
</t>
  </si>
  <si>
    <t>Bâtiment E / C.Fouchet</t>
  </si>
  <si>
    <t>RDC</t>
  </si>
  <si>
    <t>Sols plastiques souple</t>
  </si>
  <si>
    <t>Circulation (étudiants)</t>
  </si>
  <si>
    <t>Béton peint</t>
  </si>
  <si>
    <t>Sanitaires</t>
  </si>
  <si>
    <t>Laboratoires</t>
  </si>
  <si>
    <t>Amphi Auditorium</t>
  </si>
  <si>
    <t xml:space="preserve">Ascenseurs </t>
  </si>
  <si>
    <t>Total Niveau RDC</t>
  </si>
  <si>
    <t>RDJ</t>
  </si>
  <si>
    <t>Bureaux (Administratif)</t>
  </si>
  <si>
    <t xml:space="preserve">Sanitaires étudiants </t>
  </si>
  <si>
    <t>Salles de cours</t>
  </si>
  <si>
    <t>Salles informatiques</t>
  </si>
  <si>
    <t>Bibliothèques</t>
  </si>
  <si>
    <t>Total Niveau RDJ</t>
  </si>
  <si>
    <t>1er</t>
  </si>
  <si>
    <t>2ème</t>
  </si>
  <si>
    <t>Stockage</t>
  </si>
  <si>
    <t>Total Niveau 2ème</t>
  </si>
  <si>
    <t>Collecte des îlots de tri</t>
  </si>
  <si>
    <t xml:space="preserve">Total Collecte des déchets </t>
  </si>
  <si>
    <t>Bâtiment E
 C.Fouchet</t>
  </si>
  <si>
    <t>Total général</t>
  </si>
  <si>
    <t>Bâtiment A1 /  C.Dufour</t>
  </si>
  <si>
    <t>Sols plastiques durs</t>
  </si>
  <si>
    <t>Sanitaires (Administratif)</t>
  </si>
  <si>
    <t>Cafétéria Salle de pause (Administratif)</t>
  </si>
  <si>
    <t>Total Niveau 1er</t>
  </si>
  <si>
    <t>Bâtiment B</t>
  </si>
  <si>
    <t>Micro-ondes Administratif</t>
  </si>
  <si>
    <t>Micro-ondes Etudiants</t>
  </si>
  <si>
    <t>Total micro-ondes</t>
  </si>
  <si>
    <t>Bâtiment A1 
C.Dufour</t>
  </si>
  <si>
    <t>Bâtiment Atelier</t>
  </si>
  <si>
    <t>Circulation (Administratif)</t>
  </si>
  <si>
    <t>Bâtiment L. Proslier A2</t>
  </si>
  <si>
    <t>Sanitaires/Vestiaires (Administratif)</t>
  </si>
  <si>
    <t>Circulation</t>
  </si>
  <si>
    <t>Micro-ondes</t>
  </si>
  <si>
    <t>Bâtiment L'Horloge / Bâtiment B</t>
  </si>
  <si>
    <t>Parquet</t>
  </si>
  <si>
    <t>Bureaux (étudiants)</t>
  </si>
  <si>
    <t>Ateliers techniques</t>
  </si>
  <si>
    <t>Stock</t>
  </si>
  <si>
    <t>Reprographie</t>
  </si>
  <si>
    <t>3ème</t>
  </si>
  <si>
    <t>Total Niveau 3ème</t>
  </si>
  <si>
    <t>Micro-ondes administratif</t>
  </si>
  <si>
    <t>Bâtiment La Recherche / Bâtiment F</t>
  </si>
  <si>
    <t xml:space="preserve">Sanitaires </t>
  </si>
  <si>
    <t>Salle de réunion</t>
  </si>
  <si>
    <t xml:space="preserve">3ème </t>
  </si>
  <si>
    <t>Bâtiment Les Lilas</t>
  </si>
  <si>
    <t>Béton</t>
  </si>
  <si>
    <t>Bois</t>
  </si>
  <si>
    <t>Bâtiment La Danseuse / Bâtiment D</t>
  </si>
  <si>
    <t>Bâtiment Le Château / Bâtiment C</t>
  </si>
  <si>
    <t>Escalier</t>
  </si>
  <si>
    <t>Entre-sol</t>
  </si>
  <si>
    <t>Bâtiment La Dépendance / Bâtiment H</t>
  </si>
  <si>
    <t>Salle de sport</t>
  </si>
  <si>
    <t xml:space="preserve">Liste Déroulante </t>
  </si>
  <si>
    <t>Bureaux</t>
  </si>
  <si>
    <t>Espaces Circulations</t>
  </si>
  <si>
    <t>Espace Pause</t>
  </si>
  <si>
    <t xml:space="preserve">Bibilothèque </t>
  </si>
  <si>
    <t xml:space="preserve">Espace Projection Auditorium </t>
  </si>
  <si>
    <t>Studios</t>
  </si>
  <si>
    <t>Gravier</t>
  </si>
  <si>
    <t>Loges</t>
  </si>
  <si>
    <t>Entrepôts Réserves</t>
  </si>
  <si>
    <t>Ateliers</t>
  </si>
  <si>
    <t>Archives</t>
  </si>
  <si>
    <t xml:space="preserve">Local Technique </t>
  </si>
  <si>
    <t xml:space="preserve">Base Vie </t>
  </si>
  <si>
    <t>Espace public</t>
  </si>
  <si>
    <t>Moquette Tapisson</t>
  </si>
  <si>
    <t>Thermoplastique</t>
  </si>
  <si>
    <t>Linoléum</t>
  </si>
  <si>
    <t xml:space="preserve">Pierre Buxy </t>
  </si>
  <si>
    <t>Pierre Buxy et Carrelage</t>
  </si>
  <si>
    <t>Revêtement accoustique</t>
  </si>
  <si>
    <t>Parquet huilé</t>
  </si>
  <si>
    <t>Parquet ciré</t>
  </si>
  <si>
    <t>Pierre</t>
  </si>
  <si>
    <t>Métal</t>
  </si>
  <si>
    <t>Résine</t>
  </si>
  <si>
    <t>Faux plancher technique</t>
  </si>
  <si>
    <t>Vinyle</t>
  </si>
  <si>
    <t>Bitume</t>
  </si>
  <si>
    <t>Béton + aggloméré stratifié</t>
  </si>
  <si>
    <t>Sols durs (carrelage et Linoléum)</t>
  </si>
  <si>
    <t>Verre</t>
  </si>
  <si>
    <t>Verre inscrusté ciment</t>
  </si>
  <si>
    <t>Caillebotis métalliques</t>
  </si>
  <si>
    <t>Bâtiment Saint-cloud</t>
  </si>
  <si>
    <t>Sous-sol -2</t>
  </si>
  <si>
    <t>Total Sous-sol -2</t>
  </si>
  <si>
    <t>Sous-sol -1</t>
  </si>
  <si>
    <t xml:space="preserve">Escaliers </t>
  </si>
  <si>
    <t>Total Sous-sol -1</t>
  </si>
  <si>
    <t>Accueil hall</t>
  </si>
  <si>
    <t>loge apariteur</t>
  </si>
  <si>
    <t>circulation (étudiants)</t>
  </si>
  <si>
    <t>Sanitaires étudiants Homme</t>
  </si>
  <si>
    <t>Sanitaires étudiants Femme</t>
  </si>
  <si>
    <t>Local Association étudiants BDE</t>
  </si>
  <si>
    <t>Amphi</t>
  </si>
  <si>
    <t>Escaliers centrale</t>
  </si>
  <si>
    <t>Escaliers A et B</t>
  </si>
  <si>
    <t>Escaliers sous sol</t>
  </si>
  <si>
    <t xml:space="preserve">Salle de pause </t>
  </si>
  <si>
    <t>Total RDC</t>
  </si>
  <si>
    <t>Salle de montage</t>
  </si>
  <si>
    <t xml:space="preserve">réserve </t>
  </si>
  <si>
    <t xml:space="preserve">sols plastique </t>
  </si>
  <si>
    <t xml:space="preserve">Bibliothèques/Documentation </t>
  </si>
  <si>
    <t>Total 1er</t>
  </si>
  <si>
    <t>solc plastiques durs</t>
  </si>
  <si>
    <t xml:space="preserve">sols plastiques souple </t>
  </si>
  <si>
    <t>Total 3ème</t>
  </si>
  <si>
    <t>Micro-ondes (administratifs)</t>
  </si>
  <si>
    <t>Micro-ondes (étudiants)</t>
  </si>
  <si>
    <t>Total micro-ondes et réfrigérateurs</t>
  </si>
  <si>
    <t xml:space="preserve">COÛTS ET HEURES ENCADREMENT </t>
  </si>
  <si>
    <t xml:space="preserve">Heures encadrement uniquement, les heures oeuvrantes des encadrants doivent apparaitrent dans les heures de réalisation des prestations - </t>
  </si>
  <si>
    <t>Les heures des encadrants ponctuels commes les chef de secteurs, chefs d'agences, QHSE et autres encadrements non dédiés aus sites ne doivent pas apparaitrent, leur passage  doit être valorisé dans le CRT et le coût peut ressortir au niveau des frais de structure.</t>
  </si>
  <si>
    <t>Sites</t>
  </si>
  <si>
    <t>Catégorie</t>
  </si>
  <si>
    <t xml:space="preserve">Heures mensuelles 
Encadrement </t>
  </si>
  <si>
    <t xml:space="preserve">Coût total  Encadrement
</t>
  </si>
  <si>
    <t>TOTAL</t>
  </si>
  <si>
    <t>CE1</t>
  </si>
  <si>
    <t>CE2</t>
  </si>
  <si>
    <t>CE3</t>
  </si>
  <si>
    <t>MP1</t>
  </si>
  <si>
    <t>MP2</t>
  </si>
  <si>
    <t>MP3</t>
  </si>
  <si>
    <t xml:space="preserve">DOTATION EN PERSONNEL PREVUE POUR LA REALISATION DES PRESTATIONS  sur une exploitation à 100% du périmètre </t>
  </si>
  <si>
    <t>Merci de remplir uniquement les cases en jaune.</t>
  </si>
  <si>
    <t>Au niveau des heures d'encadrement, aucune heures des encadrants HORS SITES ne doivent être comptabilisées dans ce tableau (PAS D'HEURES DES CHEFS DE SECTEURS, CHEFS D'AGENCES, ...)</t>
  </si>
  <si>
    <t>Le nombre d'heures totales renseigné dans cet onglet en saison normale doit correspondre au volume d'heures total renseignés dans l'Onglet "Répartition de l'Orga prévisionnelle".</t>
  </si>
  <si>
    <t>Le nombre d'agents demandé est le nombre réel d'agents par catégorie affecté à l'ensemble du marché.</t>
  </si>
  <si>
    <t>Numéro de l'agent à determiner (1 agent physique = 1 numéro)</t>
  </si>
  <si>
    <t>Qualifications</t>
  </si>
  <si>
    <t>Heures prévisionelles mensuelles affectées au marché</t>
  </si>
  <si>
    <t>Role / missions /postes</t>
  </si>
  <si>
    <t>TOTAL HEURES PERSONNEL</t>
  </si>
  <si>
    <t>Annexe</t>
  </si>
  <si>
    <t>ASP anciennement AS1</t>
  </si>
  <si>
    <t>ASC anciennement AS2</t>
  </si>
  <si>
    <t>ASCS anciennement AS3</t>
  </si>
  <si>
    <t>AQS 1</t>
  </si>
  <si>
    <t>AQS 2</t>
  </si>
  <si>
    <t>AQS 3</t>
  </si>
  <si>
    <t>ATQS 1</t>
  </si>
  <si>
    <t>ATQS 2</t>
  </si>
  <si>
    <t>ATQS 3</t>
  </si>
  <si>
    <t>CE 1</t>
  </si>
  <si>
    <t>CE 2</t>
  </si>
  <si>
    <t>CE 3</t>
  </si>
  <si>
    <t>MP 1</t>
  </si>
  <si>
    <t>MP 2</t>
  </si>
  <si>
    <t>MP 3</t>
  </si>
  <si>
    <t xml:space="preserve">REPARTITION DE L'ORGANISATION PREVISIONNELLE POUR LE MARCHÉ  sur une exploitation 100% du périmètre </t>
  </si>
  <si>
    <t>Merci de remplir les cases en  jaune. Les autres cases  se remplissent automatiquement.</t>
  </si>
  <si>
    <t>ATTENTION - Les heures d'encadrement hors site (chef d'agence, chef secteur, REX, etc ne doivent pas apparaitre ici. Vous pouvez les détailler dans le CRT</t>
  </si>
  <si>
    <t xml:space="preserve">COLONNE B : Très important : une ligne correspond à un agent et pas à un poste. </t>
  </si>
  <si>
    <t>Merci d'attribuer un numéro d'identification propre à chaque agent dans l'onglet "dotation en personnel et s'y référer. Un agent peut donc apparaitre sur plusieurs lignes.</t>
  </si>
  <si>
    <r>
      <t xml:space="preserve">COLONNE C : </t>
    </r>
    <r>
      <rPr>
        <sz val="12"/>
        <color theme="1"/>
        <rFont val="Calibri"/>
        <family val="2"/>
        <scheme val="minor"/>
      </rPr>
      <t>Merci de préciser la qualification de chaque agent (ASC, ASCS, ASP, AQS1, AQS2, AQS3, ATQS1, ATQS2, ATQS3, CE1, CE2, CE3, MP1, MP2, MP3)</t>
    </r>
  </si>
  <si>
    <r>
      <rPr>
        <b/>
        <sz val="12"/>
        <color theme="1"/>
        <rFont val="Calibri"/>
        <family val="2"/>
        <scheme val="minor"/>
      </rPr>
      <t>COLONNE D :</t>
    </r>
    <r>
      <rPr>
        <sz val="12"/>
        <color theme="1"/>
        <rFont val="Calibri"/>
        <family val="2"/>
        <scheme val="minor"/>
      </rPr>
      <t xml:space="preserve"> Merci de préciser le ou les bâtiments sur le(s)quel(s) l'agent est affecté.</t>
    </r>
  </si>
  <si>
    <r>
      <rPr>
        <b/>
        <sz val="12"/>
        <color theme="1"/>
        <rFont val="Calibri"/>
        <family val="2"/>
        <scheme val="minor"/>
      </rPr>
      <t>COLONNE E  :</t>
    </r>
    <r>
      <rPr>
        <sz val="12"/>
        <color theme="1"/>
        <rFont val="Calibri"/>
        <family val="2"/>
        <scheme val="minor"/>
      </rPr>
      <t xml:space="preserve"> Merci de détailler la mission de l'agent, par exemple : en charge du contrôle et suivi/ en charge des prestations courantes / en charge des prestations de remises en état / etc.</t>
    </r>
  </si>
  <si>
    <r>
      <rPr>
        <b/>
        <sz val="12"/>
        <color theme="1"/>
        <rFont val="Calibri"/>
        <family val="2"/>
        <scheme val="minor"/>
      </rPr>
      <t>COLONNE F  :</t>
    </r>
    <r>
      <rPr>
        <sz val="12"/>
        <color theme="1"/>
        <rFont val="Calibri"/>
        <family val="2"/>
        <scheme val="minor"/>
      </rPr>
      <t xml:space="preserve"> Merci d'inquer les heures mensuelles ou les heures pour le renfort des périodes rouges</t>
    </r>
  </si>
  <si>
    <t>Attention les heures mensuelles totales (case M119) doivent corespondrent aux heures mensuelles totale de l'onglet "dotation en personnel" (saison normale - case C79)</t>
  </si>
  <si>
    <t>Numéro de l'agent (cf onglet dotation en personnel)</t>
  </si>
  <si>
    <t xml:space="preserve">Qualification de l'agent </t>
  </si>
  <si>
    <t>Roles / Missions sur site</t>
  </si>
  <si>
    <t>Nb heures mensuelles totales</t>
  </si>
  <si>
    <r>
      <t xml:space="preserve">Encadrement
</t>
    </r>
    <r>
      <rPr>
        <b/>
        <sz val="12"/>
        <color rgb="FFFF0000"/>
        <rFont val="Calibri (Corps)"/>
      </rPr>
      <t>(UNIQUEMENT SUR SITE)</t>
    </r>
  </si>
  <si>
    <t xml:space="preserve">Personnel oeuvrant 
Les heures oeuvrantes des encadrants doivent être intégrées ici </t>
  </si>
  <si>
    <t>Matériels et Produits</t>
  </si>
  <si>
    <t>Vous pourvez insérer le nombre de lignes souhaitées</t>
  </si>
  <si>
    <t>PRESENTATION DU MATERIEL &amp; PRODUIT</t>
  </si>
  <si>
    <t xml:space="preserve">Sur site </t>
  </si>
  <si>
    <t>Utilisations</t>
  </si>
  <si>
    <t xml:space="preserve">CARACTERISTIQUES RSE
Oui ou non </t>
  </si>
  <si>
    <t xml:space="preserve">SI OUI, DESCRIPTIFS DES CARACTERISTIQUES RSE </t>
  </si>
  <si>
    <t>ETAT
Neuf ou Recyclé</t>
  </si>
  <si>
    <t>MAINTENANCE
Oui et non</t>
  </si>
  <si>
    <t xml:space="preserve">SI OUI QUEL TYPE DE MAINTENANCE </t>
  </si>
  <si>
    <t>QUANTITÉ</t>
  </si>
  <si>
    <t>PRIX UNITAIRE HT</t>
  </si>
  <si>
    <t>NBR MOIS D'AMORTISSEMENTS</t>
  </si>
  <si>
    <t>TARIFS MENSUEL HT</t>
  </si>
  <si>
    <t>Oui</t>
  </si>
  <si>
    <t>Prrestations récurrentes</t>
  </si>
  <si>
    <t>Non</t>
  </si>
  <si>
    <t>Prestations de remises en état</t>
  </si>
  <si>
    <t xml:space="preserve">Neuf </t>
  </si>
  <si>
    <t>Les deux</t>
  </si>
  <si>
    <t>Recyclé</t>
  </si>
  <si>
    <t>MATERIELS &amp; SOLUTIONS POUR LA GESTION ET LE SUIVI DU MARCHÉ</t>
  </si>
  <si>
    <t>ZONES</t>
  </si>
  <si>
    <t>DESCRIPTIFS</t>
  </si>
  <si>
    <t>PRECISIONS SUR UTILISATION</t>
  </si>
  <si>
    <t>Voir le détail et la répartition au niveau de l'annexe 2 au CCTP_Fournitures Sanitaires</t>
  </si>
  <si>
    <t xml:space="preserve">Zone </t>
  </si>
  <si>
    <t xml:space="preserve">Quantité </t>
  </si>
  <si>
    <t xml:space="preserve">Equipements </t>
  </si>
  <si>
    <t>Descriptif détaillé des distributeurs et consommables (gammes, dimensions, particularités,etc)</t>
  </si>
  <si>
    <t>Quantitatif mensuel des consommables prévus</t>
  </si>
  <si>
    <t xml:space="preserve">Prix unitaire HT </t>
  </si>
  <si>
    <t>Coût mensuel en €/ HT</t>
  </si>
  <si>
    <t xml:space="preserve">Distributeur Papier Hygiénique  </t>
  </si>
  <si>
    <t>Distributeur Papier essuie mains</t>
  </si>
  <si>
    <t>Distributeur savon liquide</t>
  </si>
  <si>
    <t>Pots &amp; Balais Sanitaire</t>
  </si>
  <si>
    <t>Container hygiène Féminine</t>
  </si>
  <si>
    <t>Distributeur savon liquide à billes orange</t>
  </si>
  <si>
    <t xml:space="preserve">FRAIS DE STRUCTURE </t>
  </si>
  <si>
    <t>Descriptifs des frais si necessaires</t>
  </si>
  <si>
    <t>Tarif Mensuel HT</t>
  </si>
  <si>
    <t>Encadrement hors site</t>
  </si>
  <si>
    <t>autres</t>
  </si>
  <si>
    <t xml:space="preserve">Récapitulatif des côuts </t>
  </si>
  <si>
    <t>m²</t>
  </si>
  <si>
    <t>Coût pour réalisation des prestations récurrentes</t>
  </si>
  <si>
    <t xml:space="preserve">Encadrement </t>
  </si>
  <si>
    <t>Moyens Matériels &amp; Produits</t>
  </si>
  <si>
    <t>Moyens de communications et traçabilité</t>
  </si>
  <si>
    <t>Fournitures sanitaires</t>
  </si>
  <si>
    <t>Frais de structures</t>
  </si>
  <si>
    <t>Récapitulatif mensuel 
en euros / HT</t>
  </si>
  <si>
    <t xml:space="preserve">Récapitulatif annuel pour une exploitation à 100%  pour l'année 1
en euros / HT </t>
  </si>
  <si>
    <t xml:space="preserve">Global </t>
  </si>
  <si>
    <t>Exploitation du Périmètre à 100%</t>
  </si>
  <si>
    <t>Heures chiffrées</t>
  </si>
  <si>
    <t>Heures prévisionelles oeuvrante</t>
  </si>
  <si>
    <t>Heures chiffrées Heures Encadrement</t>
  </si>
  <si>
    <t>Heures prévisionnelles pour les heures d'encadrementt</t>
  </si>
  <si>
    <t>Taux d'encadrement des  heures chiffrées
sur les prestations au forfait</t>
  </si>
  <si>
    <t xml:space="preserve">Taux Horaire </t>
  </si>
  <si>
    <t>Heures Totales chiffrées (oeuvrant et encadrant)</t>
  </si>
  <si>
    <t>Heures Totales Prévisionnelles (oeuvrant et encadrant)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</si>
</sst>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 #,##0.00\ &quot;€&quot;_-;\-* #,##0.00\ &quot;€&quot;_-;_-* &quot;-&quot;??\ &quot;€&quot;_-;_-@_-"/>
    <numFmt numFmtId="164" formatCode="_ * #,##0.00_)\ &quot;€&quot;_ ;_ * \(#,##0.00\)\ &quot;€&quot;_ ;_ * &quot;-&quot;??_)\ &quot;€&quot;_ ;_ @_ "/>
    <numFmt numFmtId="165" formatCode="#,##0.00\ &quot;€&quot;"/>
    <numFmt numFmtId="166" formatCode="_ * #,##0.0_)\ &quot;€&quot;_ ;_ * \(#,##0.0\)\ &quot;€&quot;_ ;_ * &quot;-&quot;??_)\ &quot;€&quot;_ ;_ @_ "/>
    <numFmt numFmtId="167" formatCode="0.000"/>
    <numFmt numFmtId="168" formatCode="General\ &quot;m²&quot;"/>
    <numFmt numFmtId="169" formatCode="General\ &quot;unité(s)&quot;"/>
    <numFmt numFmtId="170" formatCode="General\ &quot;€&quot;"/>
    <numFmt numFmtId="171" formatCode="General&quot; m²&quot;"/>
  </numFmts>
  <fonts count="69">
    <font>
      <sz val="11"/>
      <color theme="1"/>
      <name val="Calibri"/>
      <family val="2"/>
      <scheme val="minor"/>
    </font>
    <font>
      <sz val="12"/>
      <color theme="1"/>
      <name val="Calibri"/>
      <family val="2"/>
      <scheme val="minor"/>
    </font>
    <font>
      <sz val="11"/>
      <color rgb="FFFF0000"/>
      <name val="Calibri"/>
      <family val="2"/>
      <scheme val="minor"/>
    </font>
    <font>
      <sz val="11"/>
      <color theme="3"/>
      <name val="Calibri"/>
      <family val="2"/>
      <scheme val="minor"/>
    </font>
    <font>
      <b/>
      <sz val="14"/>
      <color theme="0"/>
      <name val="Calibri"/>
      <family val="2"/>
      <scheme val="minor"/>
    </font>
    <font>
      <b/>
      <sz val="16"/>
      <color theme="0"/>
      <name val="Calibri"/>
      <family val="2"/>
      <scheme val="minor"/>
    </font>
    <font>
      <b/>
      <sz val="11"/>
      <color theme="0"/>
      <name val="Calibri"/>
      <family val="2"/>
      <scheme val="minor"/>
    </font>
    <font>
      <i/>
      <sz val="11"/>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2"/>
      <color theme="1"/>
      <name val="Calibri (Corps)"/>
    </font>
    <font>
      <b/>
      <u/>
      <sz val="14"/>
      <color rgb="FFC00000"/>
      <name val="Calibri"/>
      <family val="2"/>
      <scheme val="minor"/>
    </font>
    <font>
      <b/>
      <sz val="12"/>
      <color rgb="FFC00000"/>
      <name val="Calibri"/>
      <family val="2"/>
      <scheme val="minor"/>
    </font>
    <font>
      <b/>
      <sz val="12"/>
      <color theme="0"/>
      <name val="Calibri"/>
      <family val="2"/>
      <scheme val="minor"/>
    </font>
    <font>
      <sz val="16"/>
      <color theme="0"/>
      <name val="Calibri"/>
      <family val="2"/>
      <scheme val="minor"/>
    </font>
    <font>
      <sz val="11"/>
      <color theme="1"/>
      <name val="Calibri"/>
      <family val="2"/>
      <scheme val="minor"/>
    </font>
    <font>
      <b/>
      <sz val="12"/>
      <color theme="1"/>
      <name val="Calibri"/>
      <family val="2"/>
    </font>
    <font>
      <sz val="12"/>
      <color theme="1"/>
      <name val="Calibri"/>
      <family val="2"/>
    </font>
    <font>
      <b/>
      <sz val="11"/>
      <color theme="1"/>
      <name val="Calibri"/>
      <family val="2"/>
      <scheme val="minor"/>
    </font>
    <font>
      <sz val="14"/>
      <color theme="1"/>
      <name val="Calibri"/>
      <family val="2"/>
      <scheme val="minor"/>
    </font>
    <font>
      <b/>
      <sz val="14"/>
      <color theme="1"/>
      <name val="Calibri"/>
      <family val="2"/>
      <scheme val="minor"/>
    </font>
    <font>
      <sz val="10"/>
      <name val="Arial"/>
      <family val="2"/>
    </font>
    <font>
      <b/>
      <sz val="16"/>
      <color rgb="FFFF0000"/>
      <name val="Calibri"/>
      <family val="2"/>
      <scheme val="minor"/>
    </font>
    <font>
      <b/>
      <sz val="14"/>
      <color rgb="FFFF0000"/>
      <name val="Calibri"/>
      <family val="2"/>
      <scheme val="minor"/>
    </font>
    <font>
      <b/>
      <sz val="12"/>
      <color theme="0"/>
      <name val="Calibri"/>
      <family val="2"/>
    </font>
    <font>
      <b/>
      <u/>
      <sz val="12"/>
      <color theme="0"/>
      <name val="Calibri"/>
      <family val="2"/>
      <scheme val="minor"/>
    </font>
    <font>
      <sz val="11"/>
      <color theme="3"/>
      <name val="Calibri"/>
      <family val="2"/>
    </font>
    <font>
      <sz val="11"/>
      <color theme="1"/>
      <name val="Calibri"/>
      <family val="2"/>
    </font>
    <font>
      <b/>
      <sz val="11"/>
      <color theme="1"/>
      <name val="Calibri"/>
      <family val="2"/>
    </font>
    <font>
      <b/>
      <sz val="11"/>
      <color theme="3"/>
      <name val="Calibri"/>
      <family val="2"/>
    </font>
    <font>
      <b/>
      <sz val="11"/>
      <name val="Calibri"/>
      <family val="2"/>
    </font>
    <font>
      <sz val="11"/>
      <name val="Calibri"/>
      <family val="2"/>
    </font>
    <font>
      <b/>
      <sz val="14"/>
      <color theme="0"/>
      <name val="Calibri"/>
      <family val="2"/>
    </font>
    <font>
      <sz val="11"/>
      <color theme="1"/>
      <name val="Calibri"/>
      <family val="2"/>
    </font>
    <font>
      <b/>
      <sz val="16"/>
      <color theme="1"/>
      <name val="Calibri"/>
      <family val="2"/>
    </font>
    <font>
      <sz val="16"/>
      <color theme="1"/>
      <name val="Calibri"/>
      <family val="2"/>
    </font>
    <font>
      <sz val="12"/>
      <color theme="1"/>
      <name val="Calibri"/>
      <family val="2"/>
    </font>
    <font>
      <b/>
      <sz val="12"/>
      <color theme="3"/>
      <name val="Calibri"/>
      <family val="2"/>
    </font>
    <font>
      <b/>
      <sz val="18"/>
      <color theme="0"/>
      <name val="Calibri"/>
      <family val="2"/>
      <scheme val="minor"/>
    </font>
    <font>
      <b/>
      <sz val="18"/>
      <color theme="0"/>
      <name val="Calibri"/>
      <family val="2"/>
    </font>
    <font>
      <sz val="14"/>
      <color theme="1"/>
      <name val="Calibri"/>
      <family val="2"/>
    </font>
    <font>
      <sz val="10"/>
      <name val="Calibri"/>
      <family val="2"/>
      <scheme val="minor"/>
    </font>
    <font>
      <b/>
      <sz val="18"/>
      <color rgb="FFFF0000"/>
      <name val="Calibri"/>
      <family val="2"/>
      <scheme val="minor"/>
    </font>
    <font>
      <sz val="18"/>
      <color theme="1"/>
      <name val="Calibri"/>
      <family val="2"/>
      <scheme val="minor"/>
    </font>
    <font>
      <b/>
      <sz val="12"/>
      <color rgb="FFFF0000"/>
      <name val="Calibri"/>
      <family val="2"/>
      <scheme val="minor"/>
    </font>
    <font>
      <b/>
      <sz val="16"/>
      <color theme="0"/>
      <name val="Calibri (Corps)"/>
    </font>
    <font>
      <sz val="12"/>
      <color theme="0"/>
      <name val="Calibri"/>
      <family val="2"/>
      <scheme val="minor"/>
    </font>
    <font>
      <b/>
      <sz val="12"/>
      <name val="Calibri"/>
      <family val="2"/>
      <scheme val="minor"/>
    </font>
    <font>
      <b/>
      <u/>
      <sz val="12"/>
      <color rgb="FFC00000"/>
      <name val="Calibri"/>
      <family val="2"/>
      <scheme val="minor"/>
    </font>
    <font>
      <sz val="12"/>
      <color rgb="FFFF0000"/>
      <name val="Calibri"/>
      <family val="2"/>
      <scheme val="minor"/>
    </font>
    <font>
      <b/>
      <sz val="12"/>
      <color rgb="FFFF0000"/>
      <name val="Calibri (Corps)"/>
    </font>
    <font>
      <b/>
      <i/>
      <u/>
      <sz val="12"/>
      <color rgb="FFFF0000"/>
      <name val="Calibri"/>
      <family val="2"/>
      <scheme val="minor"/>
    </font>
    <font>
      <sz val="16"/>
      <name val="Calibri (Corps)"/>
    </font>
    <font>
      <b/>
      <sz val="25"/>
      <color theme="0"/>
      <name val="Calibri"/>
      <family val="2"/>
      <scheme val="minor"/>
    </font>
    <font>
      <b/>
      <sz val="12"/>
      <color theme="1"/>
      <name val="Calibri"/>
      <family val="2"/>
      <charset val="1"/>
    </font>
    <font>
      <b/>
      <sz val="14"/>
      <color theme="3"/>
      <name val="Calibri"/>
      <family val="2"/>
    </font>
    <font>
      <sz val="12"/>
      <color theme="3"/>
      <name val="Calibri"/>
      <family val="2"/>
    </font>
    <font>
      <b/>
      <sz val="18"/>
      <color theme="1"/>
      <name val="Calibri"/>
      <family val="2"/>
      <scheme val="minor"/>
    </font>
    <font>
      <b/>
      <sz val="16"/>
      <color theme="1"/>
      <name val="Calibri"/>
      <family val="2"/>
      <scheme val="minor"/>
    </font>
    <font>
      <sz val="12"/>
      <color theme="0"/>
      <name val="Calibri"/>
      <family val="2"/>
    </font>
    <font>
      <b/>
      <sz val="9"/>
      <color theme="1"/>
      <name val="Century Gothic"/>
      <family val="2"/>
    </font>
    <font>
      <b/>
      <sz val="13"/>
      <color theme="1"/>
      <name val="Calibri"/>
      <family val="2"/>
      <scheme val="minor"/>
    </font>
    <font>
      <b/>
      <sz val="13"/>
      <color theme="0"/>
      <name val="Calibri"/>
      <family val="2"/>
      <scheme val="minor"/>
    </font>
    <font>
      <b/>
      <sz val="13"/>
      <name val="Calibri"/>
      <family val="2"/>
      <scheme val="minor"/>
    </font>
    <font>
      <b/>
      <sz val="13"/>
      <color theme="1"/>
      <name val="Calibri"/>
      <family val="2"/>
    </font>
    <font>
      <sz val="11"/>
      <color theme="0"/>
      <name val="Calibri"/>
      <family val="2"/>
      <scheme val="minor"/>
    </font>
    <font>
      <b/>
      <sz val="24"/>
      <color theme="0"/>
      <name val="Calibri"/>
      <family val="2"/>
      <scheme val="minor"/>
    </font>
    <font>
      <b/>
      <sz val="10"/>
      <color rgb="FF001F5F"/>
      <name val="Calibri"/>
      <family val="2"/>
      <scheme val="minor"/>
    </font>
  </fonts>
  <fills count="40">
    <fill>
      <patternFill patternType="none"/>
    </fill>
    <fill>
      <patternFill patternType="gray125"/>
    </fill>
    <fill>
      <patternFill patternType="solid">
        <fgColor theme="0"/>
        <bgColor indexed="64"/>
      </patternFill>
    </fill>
    <fill>
      <patternFill patternType="solid">
        <fgColor rgb="FF3C8893"/>
        <bgColor indexed="64"/>
      </patternFill>
    </fill>
    <fill>
      <patternFill patternType="solid">
        <fgColor theme="0" tint="-0.34998626667073579"/>
        <bgColor indexed="64"/>
      </patternFill>
    </fill>
    <fill>
      <patternFill patternType="solid">
        <fgColor rgb="FFFFFFC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rgb="FF008193"/>
        <bgColor indexed="64"/>
      </patternFill>
    </fill>
    <fill>
      <patternFill patternType="solid">
        <fgColor rgb="FF8BC8D9"/>
        <bgColor indexed="64"/>
      </patternFill>
    </fill>
    <fill>
      <patternFill patternType="solid">
        <fgColor rgb="FF39A5A0"/>
        <bgColor indexed="64"/>
      </patternFill>
    </fill>
    <fill>
      <patternFill patternType="solid">
        <fgColor rgb="FFFFFF00"/>
        <bgColor indexed="64"/>
      </patternFill>
    </fill>
    <fill>
      <patternFill patternType="solid">
        <fgColor rgb="FF389396"/>
        <bgColor indexed="64"/>
      </patternFill>
    </fill>
    <fill>
      <patternFill patternType="solid">
        <fgColor rgb="FFFFFCC9"/>
        <bgColor indexed="64"/>
      </patternFill>
    </fill>
    <fill>
      <patternFill patternType="solid">
        <fgColor rgb="FFFF0000"/>
        <bgColor indexed="64"/>
      </patternFill>
    </fill>
    <fill>
      <patternFill patternType="solid">
        <fgColor rgb="FF00B0F0"/>
        <bgColor indexed="64"/>
      </patternFill>
    </fill>
    <fill>
      <patternFill patternType="solid">
        <fgColor theme="2" tint="-9.9978637043366805E-2"/>
        <bgColor indexed="64"/>
      </patternFill>
    </fill>
    <fill>
      <patternFill patternType="solid">
        <fgColor rgb="FFF9FBCA"/>
        <bgColor indexed="64"/>
      </patternFill>
    </fill>
    <fill>
      <patternFill patternType="solid">
        <fgColor rgb="FFFFFDC9"/>
        <bgColor indexed="64"/>
      </patternFill>
    </fill>
    <fill>
      <patternFill patternType="solid">
        <fgColor rgb="FF215868"/>
        <bgColor indexed="64"/>
      </patternFill>
    </fill>
    <fill>
      <patternFill patternType="solid">
        <fgColor rgb="FF2699B9"/>
        <bgColor indexed="64"/>
      </patternFill>
    </fill>
    <fill>
      <patternFill patternType="solid">
        <fgColor theme="9" tint="0.59999389629810485"/>
        <bgColor indexed="64"/>
      </patternFill>
    </fill>
    <fill>
      <patternFill patternType="solid">
        <fgColor theme="1" tint="0.499984740745262"/>
        <bgColor indexed="64"/>
      </patternFill>
    </fill>
    <fill>
      <patternFill patternType="solid">
        <fgColor theme="5" tint="0.59999389629810485"/>
        <bgColor indexed="64"/>
      </patternFill>
    </fill>
    <fill>
      <patternFill patternType="solid">
        <fgColor rgb="FFFF85FF"/>
        <bgColor rgb="FFFF00FF"/>
      </patternFill>
    </fill>
    <fill>
      <patternFill patternType="solid">
        <fgColor rgb="FF6666FF"/>
        <bgColor indexed="64"/>
      </patternFill>
    </fill>
    <fill>
      <patternFill patternType="solid">
        <fgColor rgb="FF9966FF"/>
        <bgColor indexed="64"/>
      </patternFill>
    </fill>
    <fill>
      <patternFill patternType="solid">
        <fgColor rgb="FFCCCCFF"/>
        <bgColor indexed="64"/>
      </patternFill>
    </fill>
    <fill>
      <patternFill patternType="solid">
        <fgColor rgb="FFFF85FF"/>
        <bgColor indexed="64"/>
      </patternFill>
    </fill>
    <fill>
      <patternFill patternType="solid">
        <fgColor theme="0"/>
        <bgColor rgb="FFDEEBF7"/>
      </patternFill>
    </fill>
    <fill>
      <patternFill patternType="solid">
        <fgColor theme="0" tint="-4.9989318521683403E-2"/>
        <bgColor indexed="64"/>
      </patternFill>
    </fill>
    <fill>
      <patternFill patternType="solid">
        <fgColor theme="2" tint="-0.499984740745262"/>
        <bgColor indexed="64"/>
      </patternFill>
    </fill>
    <fill>
      <patternFill patternType="solid">
        <fgColor theme="1"/>
        <bgColor indexed="64"/>
      </patternFill>
    </fill>
    <fill>
      <patternFill patternType="solid">
        <fgColor rgb="FFCC00FF"/>
        <bgColor indexed="64"/>
      </patternFill>
    </fill>
    <fill>
      <patternFill patternType="solid">
        <fgColor theme="5" tint="0.79998168889431442"/>
        <bgColor indexed="64"/>
      </patternFill>
    </fill>
    <fill>
      <patternFill patternType="solid">
        <fgColor theme="5" tint="0.79998168889431442"/>
        <bgColor rgb="FF3F3F3F"/>
      </patternFill>
    </fill>
    <fill>
      <patternFill patternType="solid">
        <fgColor theme="1" tint="0.14999847407452621"/>
        <bgColor indexed="64"/>
      </patternFill>
    </fill>
    <fill>
      <patternFill patternType="solid">
        <fgColor theme="1" tint="0.249977111117893"/>
        <bgColor indexed="64"/>
      </patternFill>
    </fill>
    <fill>
      <patternFill patternType="solid">
        <fgColor rgb="FFFF0000"/>
        <bgColor rgb="FFDEEBF7"/>
      </patternFill>
    </fill>
  </fills>
  <borders count="25">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theme="1"/>
      </left>
      <right style="thin">
        <color theme="1"/>
      </right>
      <top style="thin">
        <color theme="1"/>
      </top>
      <bottom style="thin">
        <color theme="1"/>
      </bottom>
      <diagonal/>
    </border>
    <border>
      <left style="medium">
        <color theme="0"/>
      </left>
      <right style="medium">
        <color theme="0"/>
      </right>
      <top style="medium">
        <color theme="0"/>
      </top>
      <bottom/>
      <diagonal/>
    </border>
    <border>
      <left style="thin">
        <color indexed="64"/>
      </left>
      <right style="medium">
        <color theme="0"/>
      </right>
      <top/>
      <bottom style="thin">
        <color theme="1"/>
      </bottom>
      <diagonal/>
    </border>
    <border>
      <left style="medium">
        <color theme="0"/>
      </left>
      <right/>
      <top/>
      <bottom style="thin">
        <color theme="1"/>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diagonal/>
    </border>
  </borders>
  <cellStyleXfs count="13">
    <xf numFmtId="0" fontId="0" fillId="0" borderId="0"/>
    <xf numFmtId="0" fontId="8" fillId="0" borderId="0"/>
    <xf numFmtId="164" fontId="16" fillId="0" borderId="0" applyFont="0" applyFill="0" applyBorder="0" applyAlignment="0" applyProtection="0"/>
    <xf numFmtId="0" fontId="22" fillId="0" borderId="0"/>
    <xf numFmtId="0" fontId="16" fillId="0" borderId="0"/>
    <xf numFmtId="0" fontId="1" fillId="0" borderId="0"/>
    <xf numFmtId="0" fontId="16" fillId="0" borderId="0"/>
    <xf numFmtId="0" fontId="16" fillId="0" borderId="0"/>
    <xf numFmtId="0" fontId="1" fillId="0" borderId="0"/>
    <xf numFmtId="0" fontId="1" fillId="0" borderId="0"/>
    <xf numFmtId="44" fontId="1" fillId="0" borderId="0" applyFont="0" applyFill="0" applyBorder="0" applyAlignment="0" applyProtection="0"/>
    <xf numFmtId="0" fontId="16" fillId="0" borderId="0"/>
    <xf numFmtId="9" fontId="16" fillId="0" borderId="0" applyFont="0" applyFill="0" applyBorder="0" applyAlignment="0" applyProtection="0"/>
  </cellStyleXfs>
  <cellXfs count="571">
    <xf numFmtId="0" fontId="0" fillId="0" borderId="0" xfId="0"/>
    <xf numFmtId="0" fontId="0" fillId="0" borderId="0" xfId="0" applyAlignment="1">
      <alignment vertical="center"/>
    </xf>
    <xf numFmtId="0" fontId="27" fillId="5" borderId="2" xfId="0" applyFont="1" applyFill="1" applyBorder="1" applyAlignment="1" applyProtection="1">
      <alignment horizontal="center" vertical="center"/>
      <protection locked="0"/>
    </xf>
    <xf numFmtId="0" fontId="27" fillId="5" borderId="9" xfId="0" applyFont="1" applyFill="1" applyBorder="1" applyAlignment="1" applyProtection="1">
      <alignment horizontal="center" vertical="center"/>
      <protection locked="0"/>
    </xf>
    <xf numFmtId="0" fontId="4" fillId="9" borderId="2" xfId="0" applyFont="1" applyFill="1" applyBorder="1" applyAlignment="1">
      <alignment horizontal="center" vertical="center" wrapText="1"/>
    </xf>
    <xf numFmtId="0" fontId="4" fillId="9" borderId="2" xfId="0" applyFont="1" applyFill="1" applyBorder="1" applyAlignment="1">
      <alignment horizontal="center" vertical="center"/>
    </xf>
    <xf numFmtId="0" fontId="0" fillId="5" borderId="2" xfId="0" applyFill="1" applyBorder="1" applyAlignment="1" applyProtection="1">
      <alignment vertical="center"/>
      <protection locked="0"/>
    </xf>
    <xf numFmtId="0" fontId="14" fillId="9" borderId="2" xfId="0" applyFont="1" applyFill="1" applyBorder="1" applyAlignment="1" applyProtection="1">
      <alignment horizontal="center" vertical="center" wrapText="1"/>
      <protection locked="0"/>
    </xf>
    <xf numFmtId="0" fontId="0" fillId="0" borderId="0" xfId="0" applyProtection="1">
      <protection locked="0"/>
    </xf>
    <xf numFmtId="0" fontId="1" fillId="0" borderId="0" xfId="5"/>
    <xf numFmtId="0" fontId="1" fillId="0" borderId="0" xfId="5" applyAlignment="1">
      <alignment horizontal="center"/>
    </xf>
    <xf numFmtId="0" fontId="1" fillId="5" borderId="0" xfId="5" applyFill="1" applyAlignment="1" applyProtection="1">
      <alignment horizontal="center" vertical="center"/>
      <protection locked="0"/>
    </xf>
    <xf numFmtId="0" fontId="1" fillId="0" borderId="0" xfId="5" applyAlignment="1">
      <alignment horizontal="right"/>
    </xf>
    <xf numFmtId="0" fontId="45" fillId="12" borderId="0" xfId="5" applyFont="1" applyFill="1"/>
    <xf numFmtId="0" fontId="24" fillId="12" borderId="0" xfId="5" applyFont="1" applyFill="1"/>
    <xf numFmtId="0" fontId="24" fillId="0" borderId="0" xfId="5" applyFont="1"/>
    <xf numFmtId="0" fontId="1" fillId="5" borderId="0" xfId="5" applyFill="1"/>
    <xf numFmtId="0" fontId="1" fillId="2" borderId="0" xfId="5" applyFill="1"/>
    <xf numFmtId="0" fontId="23" fillId="0" borderId="0" xfId="5" applyFont="1"/>
    <xf numFmtId="0" fontId="43" fillId="12" borderId="0" xfId="5" applyFont="1" applyFill="1"/>
    <xf numFmtId="0" fontId="44" fillId="12" borderId="0" xfId="5" applyFont="1" applyFill="1"/>
    <xf numFmtId="0" fontId="45" fillId="0" borderId="0" xfId="5" applyFont="1"/>
    <xf numFmtId="0" fontId="10" fillId="0" borderId="0" xfId="5" applyFont="1"/>
    <xf numFmtId="0" fontId="13" fillId="0" borderId="0" xfId="5" applyFont="1" applyAlignment="1">
      <alignment wrapText="1"/>
    </xf>
    <xf numFmtId="0" fontId="13" fillId="0" borderId="0" xfId="5" applyFont="1"/>
    <xf numFmtId="0" fontId="0" fillId="2" borderId="0" xfId="0" applyFill="1" applyAlignment="1">
      <alignment wrapText="1"/>
    </xf>
    <xf numFmtId="0" fontId="13" fillId="2" borderId="0" xfId="0" applyFont="1" applyFill="1"/>
    <xf numFmtId="165" fontId="0" fillId="5" borderId="2" xfId="0" applyNumberFormat="1" applyFill="1" applyBorder="1" applyAlignment="1" applyProtection="1">
      <alignment vertical="center"/>
      <protection locked="0"/>
    </xf>
    <xf numFmtId="0" fontId="0" fillId="5" borderId="6" xfId="0" applyFill="1" applyBorder="1" applyAlignment="1" applyProtection="1">
      <alignment vertical="center"/>
      <protection locked="0"/>
    </xf>
    <xf numFmtId="0" fontId="0" fillId="0" borderId="0" xfId="0" applyAlignment="1" applyProtection="1">
      <alignment vertical="center"/>
      <protection locked="0"/>
    </xf>
    <xf numFmtId="0" fontId="0" fillId="0" borderId="0" xfId="0" applyAlignment="1">
      <alignment horizontal="left" vertical="center"/>
    </xf>
    <xf numFmtId="0" fontId="0" fillId="0" borderId="0" xfId="0" applyAlignment="1">
      <alignment horizontal="left" vertical="top"/>
    </xf>
    <xf numFmtId="168" fontId="0" fillId="0" borderId="0" xfId="0" applyNumberFormat="1" applyAlignment="1">
      <alignment horizontal="center" vertical="center"/>
    </xf>
    <xf numFmtId="167" fontId="0" fillId="0" borderId="0" xfId="0" applyNumberFormat="1" applyAlignment="1">
      <alignment horizontal="center" vertical="center"/>
    </xf>
    <xf numFmtId="0" fontId="0" fillId="0" borderId="0" xfId="0" applyAlignment="1">
      <alignment horizontal="center" vertical="center"/>
    </xf>
    <xf numFmtId="165" fontId="0" fillId="0" borderId="0" xfId="0" applyNumberFormat="1" applyAlignment="1">
      <alignment horizontal="right" vertical="center"/>
    </xf>
    <xf numFmtId="0" fontId="14" fillId="9" borderId="2" xfId="0" applyFont="1" applyFill="1" applyBorder="1" applyAlignment="1">
      <alignment horizontal="left" vertical="center" wrapText="1"/>
    </xf>
    <xf numFmtId="0" fontId="14" fillId="9" borderId="2" xfId="0" applyFont="1" applyFill="1" applyBorder="1" applyAlignment="1">
      <alignment horizontal="center" vertical="center" wrapText="1"/>
    </xf>
    <xf numFmtId="168" fontId="14" fillId="9" borderId="2" xfId="0" applyNumberFormat="1" applyFont="1" applyFill="1" applyBorder="1" applyAlignment="1">
      <alignment horizontal="center" vertical="center" wrapText="1"/>
    </xf>
    <xf numFmtId="0" fontId="26" fillId="9" borderId="2" xfId="0" applyFont="1" applyFill="1" applyBorder="1" applyAlignment="1">
      <alignment horizontal="center" vertical="center" wrapText="1"/>
    </xf>
    <xf numFmtId="165" fontId="14" fillId="9" borderId="2" xfId="0" applyNumberFormat="1" applyFont="1" applyFill="1" applyBorder="1" applyAlignment="1">
      <alignment horizontal="center" vertical="center" wrapText="1"/>
    </xf>
    <xf numFmtId="0" fontId="32" fillId="0" borderId="2" xfId="0" applyFont="1" applyBorder="1" applyAlignment="1">
      <alignment horizontal="center" vertical="center"/>
    </xf>
    <xf numFmtId="0" fontId="28" fillId="0" borderId="2" xfId="0" applyFont="1" applyBorder="1" applyAlignment="1">
      <alignment horizontal="center" vertical="center"/>
    </xf>
    <xf numFmtId="0" fontId="31" fillId="11" borderId="2" xfId="0" applyFont="1" applyFill="1" applyBorder="1" applyAlignment="1">
      <alignment horizontal="left" vertical="center" wrapText="1"/>
    </xf>
    <xf numFmtId="0" fontId="29" fillId="11" borderId="2" xfId="0" applyFont="1" applyFill="1" applyBorder="1" applyAlignment="1">
      <alignment horizontal="center" vertical="center"/>
    </xf>
    <xf numFmtId="168" fontId="29" fillId="11" borderId="2" xfId="0" applyNumberFormat="1" applyFont="1" applyFill="1" applyBorder="1" applyAlignment="1">
      <alignment horizontal="center" vertical="center"/>
    </xf>
    <xf numFmtId="3" fontId="29" fillId="11" borderId="2" xfId="0" applyNumberFormat="1" applyFont="1" applyFill="1" applyBorder="1" applyAlignment="1">
      <alignment horizontal="center" vertical="center"/>
    </xf>
    <xf numFmtId="0" fontId="30" fillId="11" borderId="2" xfId="0" applyFont="1" applyFill="1" applyBorder="1" applyAlignment="1">
      <alignment horizontal="center" vertical="center"/>
    </xf>
    <xf numFmtId="165" fontId="29" fillId="11" borderId="2" xfId="0" applyNumberFormat="1" applyFont="1" applyFill="1" applyBorder="1" applyAlignment="1">
      <alignment horizontal="right" vertical="center"/>
    </xf>
    <xf numFmtId="0" fontId="32" fillId="0" borderId="2" xfId="0" applyFont="1" applyBorder="1" applyAlignment="1">
      <alignment horizontal="left" vertical="center"/>
    </xf>
    <xf numFmtId="0" fontId="28" fillId="0" borderId="2" xfId="0" applyFont="1" applyBorder="1" applyAlignment="1">
      <alignment horizontal="left" vertical="center"/>
    </xf>
    <xf numFmtId="0" fontId="28" fillId="8" borderId="2" xfId="0" applyFont="1" applyFill="1" applyBorder="1" applyAlignment="1">
      <alignment horizontal="center" vertical="center"/>
    </xf>
    <xf numFmtId="169" fontId="28" fillId="0" borderId="2" xfId="0" applyNumberFormat="1" applyFont="1" applyBorder="1" applyAlignment="1">
      <alignment horizontal="center" vertical="center"/>
    </xf>
    <xf numFmtId="0" fontId="33" fillId="9" borderId="2" xfId="0" applyFont="1" applyFill="1" applyBorder="1" applyAlignment="1">
      <alignment horizontal="center" vertical="center"/>
    </xf>
    <xf numFmtId="0" fontId="0" fillId="7" borderId="0" xfId="0" applyFill="1" applyAlignment="1">
      <alignment horizontal="left" vertical="center"/>
    </xf>
    <xf numFmtId="0" fontId="28" fillId="0" borderId="0" xfId="0" applyFont="1" applyAlignment="1">
      <alignment horizontal="left" vertical="center"/>
    </xf>
    <xf numFmtId="0" fontId="28" fillId="0" borderId="0" xfId="0" applyFont="1" applyAlignment="1">
      <alignment vertical="center"/>
    </xf>
    <xf numFmtId="165" fontId="28" fillId="0" borderId="0" xfId="0" applyNumberFormat="1" applyFont="1" applyAlignment="1">
      <alignment horizontal="right" vertical="center"/>
    </xf>
    <xf numFmtId="0" fontId="34" fillId="0" borderId="0" xfId="0" applyFont="1" applyAlignment="1">
      <alignment vertical="center"/>
    </xf>
    <xf numFmtId="0" fontId="17" fillId="0" borderId="0" xfId="0" applyFont="1" applyAlignment="1">
      <alignment vertical="center"/>
    </xf>
    <xf numFmtId="0" fontId="18" fillId="0" borderId="0" xfId="0" applyFont="1" applyAlignment="1">
      <alignment vertical="center"/>
    </xf>
    <xf numFmtId="165" fontId="18" fillId="0" borderId="0" xfId="0" applyNumberFormat="1" applyFont="1" applyAlignment="1">
      <alignment horizontal="right" vertical="center"/>
    </xf>
    <xf numFmtId="0" fontId="37" fillId="0" borderId="0" xfId="0" applyFont="1" applyAlignment="1">
      <alignment vertical="center"/>
    </xf>
    <xf numFmtId="0" fontId="35" fillId="0" borderId="0" xfId="0" applyFont="1" applyAlignment="1">
      <alignment vertical="center"/>
    </xf>
    <xf numFmtId="0" fontId="36" fillId="0" borderId="0" xfId="0" applyFont="1" applyAlignment="1">
      <alignment vertical="center"/>
    </xf>
    <xf numFmtId="0" fontId="33" fillId="9" borderId="9" xfId="0" applyFont="1" applyFill="1" applyBorder="1" applyAlignment="1">
      <alignment horizontal="center" vertical="center" wrapText="1"/>
    </xf>
    <xf numFmtId="165" fontId="33" fillId="9" borderId="9" xfId="0" applyNumberFormat="1" applyFont="1" applyFill="1" applyBorder="1" applyAlignment="1">
      <alignment horizontal="right" vertical="center" wrapText="1"/>
    </xf>
    <xf numFmtId="0" fontId="29" fillId="0" borderId="0" xfId="0" applyFont="1" applyAlignment="1">
      <alignment vertical="center"/>
    </xf>
    <xf numFmtId="165" fontId="34" fillId="0" borderId="0" xfId="0" applyNumberFormat="1" applyFont="1" applyAlignment="1">
      <alignment horizontal="right" vertical="center"/>
    </xf>
    <xf numFmtId="166" fontId="27" fillId="5" borderId="11" xfId="2" applyNumberFormat="1" applyFont="1" applyFill="1" applyBorder="1" applyAlignment="1" applyProtection="1">
      <alignment horizontal="center" vertical="center"/>
      <protection locked="0"/>
    </xf>
    <xf numFmtId="0" fontId="33" fillId="9" borderId="10" xfId="0" applyFont="1" applyFill="1" applyBorder="1" applyAlignment="1">
      <alignment horizontal="center" vertical="center" wrapText="1"/>
    </xf>
    <xf numFmtId="0" fontId="16" fillId="0" borderId="0" xfId="7" applyProtection="1">
      <protection locked="0"/>
    </xf>
    <xf numFmtId="0" fontId="45" fillId="0" borderId="0" xfId="6" applyFont="1" applyAlignment="1" applyProtection="1">
      <alignment horizontal="left" vertical="center"/>
      <protection locked="0"/>
    </xf>
    <xf numFmtId="0" fontId="45" fillId="2" borderId="0" xfId="6" applyFont="1" applyFill="1" applyAlignment="1" applyProtection="1">
      <alignment vertical="center"/>
      <protection locked="0"/>
    </xf>
    <xf numFmtId="0" fontId="45" fillId="16" borderId="0" xfId="6" applyFont="1" applyFill="1" applyAlignment="1" applyProtection="1">
      <alignment vertical="center"/>
      <protection locked="0"/>
    </xf>
    <xf numFmtId="0" fontId="10" fillId="16" borderId="0" xfId="6" applyFont="1" applyFill="1" applyAlignment="1" applyProtection="1">
      <alignment horizontal="left" vertical="center"/>
      <protection locked="0"/>
    </xf>
    <xf numFmtId="0" fontId="19" fillId="16" borderId="0" xfId="6" applyFont="1" applyFill="1" applyAlignment="1" applyProtection="1">
      <alignment horizontal="left"/>
      <protection locked="0"/>
    </xf>
    <xf numFmtId="0" fontId="10" fillId="16" borderId="0" xfId="6" applyFont="1" applyFill="1" applyAlignment="1" applyProtection="1">
      <alignment horizontal="left"/>
      <protection locked="0"/>
    </xf>
    <xf numFmtId="0" fontId="45" fillId="0" borderId="0" xfId="6" applyFont="1" applyAlignment="1" applyProtection="1">
      <alignment vertical="center"/>
      <protection locked="0"/>
    </xf>
    <xf numFmtId="0" fontId="10" fillId="0" borderId="0" xfId="6" applyFont="1" applyAlignment="1" applyProtection="1">
      <alignment horizontal="left" vertical="center"/>
      <protection locked="0"/>
    </xf>
    <xf numFmtId="0" fontId="19" fillId="0" borderId="0" xfId="6" applyFont="1" applyAlignment="1" applyProtection="1">
      <alignment horizontal="left"/>
      <protection locked="0"/>
    </xf>
    <xf numFmtId="0" fontId="10" fillId="0" borderId="0" xfId="6" applyFont="1" applyAlignment="1" applyProtection="1">
      <alignment horizontal="left"/>
      <protection locked="0"/>
    </xf>
    <xf numFmtId="0" fontId="10" fillId="0" borderId="0" xfId="6" applyFont="1" applyAlignment="1" applyProtection="1">
      <alignment horizontal="left" vertical="center" wrapText="1"/>
      <protection locked="0"/>
    </xf>
    <xf numFmtId="0" fontId="16" fillId="0" borderId="0" xfId="6" applyAlignment="1" applyProtection="1">
      <alignment horizontal="left"/>
      <protection locked="0"/>
    </xf>
    <xf numFmtId="0" fontId="15" fillId="15" borderId="15" xfId="7" applyFont="1" applyFill="1" applyBorder="1" applyAlignment="1" applyProtection="1">
      <alignment horizontal="center" vertical="center" wrapText="1"/>
      <protection locked="0"/>
    </xf>
    <xf numFmtId="0" fontId="15" fillId="13" borderId="0" xfId="7" applyFont="1" applyFill="1" applyAlignment="1" applyProtection="1">
      <alignment horizontal="center" vertical="center" wrapText="1"/>
      <protection locked="0"/>
    </xf>
    <xf numFmtId="0" fontId="15" fillId="13" borderId="16" xfId="7" applyFont="1" applyFill="1" applyBorder="1" applyAlignment="1" applyProtection="1">
      <alignment horizontal="center" vertical="center" wrapText="1"/>
      <protection locked="0"/>
    </xf>
    <xf numFmtId="0" fontId="1" fillId="14" borderId="13" xfId="7" applyFont="1" applyFill="1" applyBorder="1" applyProtection="1">
      <protection locked="0"/>
    </xf>
    <xf numFmtId="0" fontId="47" fillId="3" borderId="0" xfId="7" applyFont="1" applyFill="1" applyAlignment="1" applyProtection="1">
      <alignment horizontal="center" vertical="center"/>
      <protection locked="0"/>
    </xf>
    <xf numFmtId="0" fontId="53" fillId="7" borderId="0" xfId="7" applyFont="1" applyFill="1" applyAlignment="1">
      <alignment horizontal="center" vertical="center" wrapText="1"/>
    </xf>
    <xf numFmtId="0" fontId="47" fillId="3" borderId="0" xfId="7" applyFont="1" applyFill="1" applyAlignment="1">
      <alignment horizontal="center" vertical="center"/>
    </xf>
    <xf numFmtId="0" fontId="1" fillId="0" borderId="0" xfId="5" applyAlignment="1" applyProtection="1">
      <alignment vertical="center" wrapText="1"/>
      <protection locked="0"/>
    </xf>
    <xf numFmtId="170" fontId="1" fillId="0" borderId="0" xfId="5" applyNumberFormat="1" applyAlignment="1" applyProtection="1">
      <alignment horizontal="center" vertical="center" wrapText="1"/>
      <protection locked="0"/>
    </xf>
    <xf numFmtId="0" fontId="48" fillId="0" borderId="0" xfId="6" applyFont="1" applyAlignment="1" applyProtection="1">
      <alignment vertical="center"/>
      <protection locked="0"/>
    </xf>
    <xf numFmtId="0" fontId="1" fillId="0" borderId="0" xfId="6" applyFont="1" applyAlignment="1" applyProtection="1">
      <alignment horizontal="left" vertical="center"/>
      <protection locked="0"/>
    </xf>
    <xf numFmtId="0" fontId="48" fillId="12" borderId="0" xfId="6" applyFont="1" applyFill="1" applyAlignment="1" applyProtection="1">
      <alignment vertical="center"/>
      <protection locked="0"/>
    </xf>
    <xf numFmtId="0" fontId="45" fillId="12" borderId="0" xfId="6" applyFont="1" applyFill="1" applyAlignment="1" applyProtection="1">
      <alignment vertical="center"/>
      <protection locked="0"/>
    </xf>
    <xf numFmtId="0" fontId="50" fillId="0" borderId="0" xfId="6" applyFont="1" applyAlignment="1" applyProtection="1">
      <alignment vertical="center"/>
      <protection locked="0"/>
    </xf>
    <xf numFmtId="0" fontId="10" fillId="0" borderId="0" xfId="6" applyFont="1" applyAlignment="1" applyProtection="1">
      <alignment vertical="center"/>
      <protection locked="0"/>
    </xf>
    <xf numFmtId="0" fontId="50" fillId="0" borderId="0" xfId="6" applyFont="1" applyAlignment="1" applyProtection="1">
      <alignment horizontal="left" vertical="center" wrapText="1"/>
      <protection locked="0"/>
    </xf>
    <xf numFmtId="0" fontId="52" fillId="0" borderId="0" xfId="6" applyFont="1" applyAlignment="1" applyProtection="1">
      <alignment vertical="center"/>
      <protection locked="0"/>
    </xf>
    <xf numFmtId="0" fontId="1" fillId="0" borderId="0" xfId="8" applyAlignment="1" applyProtection="1">
      <alignment vertical="center"/>
      <protection locked="0"/>
    </xf>
    <xf numFmtId="0" fontId="1" fillId="0" borderId="0" xfId="8" applyProtection="1">
      <protection locked="0"/>
    </xf>
    <xf numFmtId="0" fontId="45" fillId="0" borderId="0" xfId="8" applyFont="1" applyAlignment="1" applyProtection="1">
      <alignment vertical="center"/>
      <protection locked="0"/>
    </xf>
    <xf numFmtId="0" fontId="45" fillId="0" borderId="0" xfId="8" applyFont="1" applyProtection="1">
      <protection locked="0"/>
    </xf>
    <xf numFmtId="0" fontId="50" fillId="0" borderId="0" xfId="5" applyFont="1" applyAlignment="1" applyProtection="1">
      <alignment vertical="center"/>
      <protection locked="0"/>
    </xf>
    <xf numFmtId="0" fontId="1" fillId="0" borderId="0" xfId="5" applyAlignment="1" applyProtection="1">
      <alignment wrapText="1"/>
      <protection locked="0"/>
    </xf>
    <xf numFmtId="0" fontId="10" fillId="17" borderId="2" xfId="5" applyFont="1" applyFill="1" applyBorder="1" applyAlignment="1" applyProtection="1">
      <alignment horizontal="center" vertical="center"/>
      <protection locked="0"/>
    </xf>
    <xf numFmtId="0" fontId="45" fillId="17" borderId="2" xfId="5" applyFont="1" applyFill="1" applyBorder="1" applyAlignment="1" applyProtection="1">
      <alignment horizontal="center" vertical="center" wrapText="1"/>
      <protection locked="0"/>
    </xf>
    <xf numFmtId="0" fontId="10" fillId="17" borderId="2" xfId="5" applyFont="1" applyFill="1" applyBorder="1" applyAlignment="1" applyProtection="1">
      <alignment horizontal="center" vertical="center" wrapText="1"/>
      <protection locked="0"/>
    </xf>
    <xf numFmtId="170" fontId="48" fillId="17" borderId="12" xfId="5" applyNumberFormat="1" applyFont="1" applyFill="1" applyBorder="1" applyAlignment="1" applyProtection="1">
      <alignment horizontal="center" vertical="center" wrapText="1"/>
      <protection locked="0"/>
    </xf>
    <xf numFmtId="2" fontId="42" fillId="0" borderId="0" xfId="0" applyNumberFormat="1" applyFont="1" applyAlignment="1" applyProtection="1">
      <alignment horizontal="center" vertical="center" wrapText="1"/>
      <protection locked="0"/>
    </xf>
    <xf numFmtId="0" fontId="48" fillId="0" borderId="0" xfId="5" applyFont="1" applyAlignment="1" applyProtection="1">
      <alignment vertical="center"/>
      <protection locked="0"/>
    </xf>
    <xf numFmtId="0" fontId="1" fillId="13" borderId="2" xfId="9" applyFill="1" applyBorder="1" applyAlignment="1" applyProtection="1">
      <alignment horizontal="center" vertical="center"/>
      <protection locked="0"/>
    </xf>
    <xf numFmtId="0" fontId="10" fillId="13" borderId="2" xfId="9" applyFont="1" applyFill="1" applyBorder="1" applyAlignment="1" applyProtection="1">
      <alignment horizontal="center" vertical="center" wrapText="1"/>
      <protection locked="0"/>
    </xf>
    <xf numFmtId="0" fontId="1" fillId="0" borderId="0" xfId="9" applyAlignment="1" applyProtection="1">
      <alignment wrapText="1"/>
      <protection locked="0"/>
    </xf>
    <xf numFmtId="0" fontId="16" fillId="18" borderId="2" xfId="9" applyFont="1" applyFill="1" applyBorder="1" applyAlignment="1" applyProtection="1">
      <alignment horizontal="center" vertical="center"/>
      <protection locked="0"/>
    </xf>
    <xf numFmtId="0" fontId="16" fillId="18" borderId="2" xfId="5" applyFont="1" applyFill="1" applyBorder="1" applyAlignment="1" applyProtection="1">
      <alignment vertical="center"/>
      <protection locked="0"/>
    </xf>
    <xf numFmtId="2" fontId="16" fillId="19" borderId="2" xfId="10" applyNumberFormat="1" applyFont="1" applyFill="1" applyBorder="1" applyAlignment="1" applyProtection="1">
      <alignment horizontal="center" vertical="center" wrapText="1"/>
      <protection locked="0"/>
    </xf>
    <xf numFmtId="0" fontId="16" fillId="0" borderId="0" xfId="9" applyFont="1" applyAlignment="1" applyProtection="1">
      <alignment wrapText="1"/>
      <protection locked="0"/>
    </xf>
    <xf numFmtId="0" fontId="0" fillId="18" borderId="2" xfId="5" applyFont="1" applyFill="1" applyBorder="1" applyAlignment="1" applyProtection="1">
      <alignment vertical="center"/>
      <protection locked="0"/>
    </xf>
    <xf numFmtId="0" fontId="0" fillId="18" borderId="2" xfId="9" applyFont="1" applyFill="1" applyBorder="1" applyAlignment="1" applyProtection="1">
      <alignment horizontal="center" vertical="center"/>
      <protection locked="0"/>
    </xf>
    <xf numFmtId="0" fontId="4" fillId="20" borderId="2" xfId="9" applyFont="1" applyFill="1" applyBorder="1" applyAlignment="1" applyProtection="1">
      <alignment horizontal="left" vertical="center"/>
      <protection locked="0"/>
    </xf>
    <xf numFmtId="0" fontId="14" fillId="20" borderId="2" xfId="9" applyFont="1" applyFill="1" applyBorder="1" applyAlignment="1" applyProtection="1">
      <alignment horizontal="center" vertical="center" wrapText="1"/>
      <protection locked="0"/>
    </xf>
    <xf numFmtId="0" fontId="1" fillId="0" borderId="0" xfId="5" applyAlignment="1" applyProtection="1">
      <alignment horizontal="center"/>
      <protection locked="0"/>
    </xf>
    <xf numFmtId="0" fontId="1" fillId="0" borderId="0" xfId="5" applyProtection="1">
      <protection locked="0"/>
    </xf>
    <xf numFmtId="9" fontId="10" fillId="0" borderId="0" xfId="7" applyNumberFormat="1" applyFont="1" applyAlignment="1" applyProtection="1">
      <alignment horizontal="center" vertical="center"/>
      <protection locked="0"/>
    </xf>
    <xf numFmtId="2" fontId="10" fillId="13" borderId="2" xfId="9" applyNumberFormat="1" applyFont="1" applyFill="1" applyBorder="1" applyAlignment="1">
      <alignment horizontal="center" vertical="center" wrapText="1"/>
    </xf>
    <xf numFmtId="2" fontId="14" fillId="20" borderId="2" xfId="9" applyNumberFormat="1" applyFont="1" applyFill="1" applyBorder="1" applyAlignment="1">
      <alignment horizontal="center" vertical="center" wrapText="1"/>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0" fontId="14" fillId="9" borderId="2" xfId="0" applyFont="1" applyFill="1" applyBorder="1" applyAlignment="1" applyProtection="1">
      <alignment horizontal="center" vertical="center"/>
      <protection locked="0"/>
    </xf>
    <xf numFmtId="0" fontId="0" fillId="0" borderId="2" xfId="0" applyBorder="1" applyAlignment="1" applyProtection="1">
      <alignment horizontal="left"/>
      <protection locked="0"/>
    </xf>
    <xf numFmtId="0" fontId="2" fillId="0" borderId="0" xfId="0" applyFont="1" applyAlignment="1" applyProtection="1">
      <alignment vertical="center"/>
      <protection locked="0"/>
    </xf>
    <xf numFmtId="0" fontId="4" fillId="9" borderId="2" xfId="0" applyFont="1" applyFill="1" applyBorder="1" applyAlignment="1" applyProtection="1">
      <alignment horizontal="center" vertical="center"/>
      <protection locked="0"/>
    </xf>
    <xf numFmtId="0" fontId="4" fillId="3" borderId="14" xfId="0" applyFont="1" applyFill="1" applyBorder="1" applyAlignment="1" applyProtection="1">
      <alignment horizontal="center" vertical="center"/>
      <protection locked="0"/>
    </xf>
    <xf numFmtId="0" fontId="31" fillId="11" borderId="2" xfId="0" applyFont="1" applyFill="1" applyBorder="1" applyAlignment="1">
      <alignment horizontal="center" vertical="center" wrapText="1"/>
    </xf>
    <xf numFmtId="0" fontId="14" fillId="21" borderId="18" xfId="0" applyFont="1" applyFill="1" applyBorder="1" applyAlignment="1">
      <alignment horizontal="center" vertical="center" wrapText="1"/>
    </xf>
    <xf numFmtId="0" fontId="14" fillId="21" borderId="19" xfId="0" applyFont="1" applyFill="1" applyBorder="1" applyAlignment="1">
      <alignment horizontal="center" vertical="center" wrapText="1"/>
    </xf>
    <xf numFmtId="0" fontId="14" fillId="6" borderId="19" xfId="0" applyFont="1" applyFill="1" applyBorder="1" applyAlignment="1">
      <alignment horizontal="center" vertical="center" wrapText="1"/>
    </xf>
    <xf numFmtId="165" fontId="0" fillId="0" borderId="6" xfId="0" applyNumberFormat="1" applyBorder="1" applyAlignment="1">
      <alignment vertical="center"/>
    </xf>
    <xf numFmtId="165" fontId="0" fillId="0" borderId="2" xfId="0" applyNumberFormat="1" applyBorder="1" applyAlignment="1">
      <alignment vertical="center"/>
    </xf>
    <xf numFmtId="0" fontId="31" fillId="11" borderId="5" xfId="0" applyFont="1" applyFill="1" applyBorder="1" applyAlignment="1">
      <alignment horizontal="left" vertical="center" wrapText="1"/>
    </xf>
    <xf numFmtId="0" fontId="0" fillId="7" borderId="2" xfId="0" applyFill="1" applyBorder="1" applyAlignment="1" applyProtection="1">
      <alignment horizontal="center"/>
      <protection locked="0"/>
    </xf>
    <xf numFmtId="0" fontId="0" fillId="7" borderId="2" xfId="0" applyFill="1" applyBorder="1" applyProtection="1">
      <protection locked="0"/>
    </xf>
    <xf numFmtId="2" fontId="0" fillId="7" borderId="2" xfId="2" applyNumberFormat="1" applyFont="1" applyFill="1" applyBorder="1" applyProtection="1">
      <protection locked="0"/>
    </xf>
    <xf numFmtId="164" fontId="0" fillId="7" borderId="2" xfId="2" applyFont="1" applyFill="1" applyBorder="1" applyProtection="1">
      <protection locked="0"/>
    </xf>
    <xf numFmtId="164" fontId="0" fillId="7" borderId="2" xfId="2" applyFont="1" applyFill="1" applyBorder="1" applyProtection="1"/>
    <xf numFmtId="0" fontId="0" fillId="26" borderId="2" xfId="0" applyFill="1" applyBorder="1" applyAlignment="1" applyProtection="1">
      <alignment horizontal="center"/>
      <protection locked="0"/>
    </xf>
    <xf numFmtId="0" fontId="0" fillId="26" borderId="2" xfId="0" applyFill="1" applyBorder="1" applyProtection="1">
      <protection locked="0"/>
    </xf>
    <xf numFmtId="2" fontId="0" fillId="26" borderId="2" xfId="2" applyNumberFormat="1" applyFont="1" applyFill="1" applyBorder="1" applyProtection="1">
      <protection locked="0"/>
    </xf>
    <xf numFmtId="164" fontId="0" fillId="26" borderId="2" xfId="2" applyFont="1" applyFill="1" applyBorder="1" applyProtection="1">
      <protection locked="0"/>
    </xf>
    <xf numFmtId="164" fontId="0" fillId="26" borderId="2" xfId="2" applyFont="1" applyFill="1" applyBorder="1" applyProtection="1"/>
    <xf numFmtId="0" fontId="0" fillId="27" borderId="2" xfId="0" applyFill="1" applyBorder="1" applyAlignment="1" applyProtection="1">
      <alignment horizontal="center"/>
      <protection locked="0"/>
    </xf>
    <xf numFmtId="0" fontId="0" fillId="27" borderId="2" xfId="0" applyFill="1" applyBorder="1" applyProtection="1">
      <protection locked="0"/>
    </xf>
    <xf numFmtId="2" fontId="0" fillId="27" borderId="2" xfId="2" applyNumberFormat="1" applyFont="1" applyFill="1" applyBorder="1" applyProtection="1">
      <protection locked="0"/>
    </xf>
    <xf numFmtId="164" fontId="0" fillId="27" borderId="2" xfId="2" applyFont="1" applyFill="1" applyBorder="1" applyProtection="1">
      <protection locked="0"/>
    </xf>
    <xf numFmtId="164" fontId="0" fillId="27" borderId="2" xfId="2" applyFont="1" applyFill="1" applyBorder="1" applyProtection="1"/>
    <xf numFmtId="0" fontId="0" fillId="28" borderId="2" xfId="0" applyFill="1" applyBorder="1" applyAlignment="1" applyProtection="1">
      <alignment horizontal="center"/>
      <protection locked="0"/>
    </xf>
    <xf numFmtId="0" fontId="0" fillId="28" borderId="2" xfId="0" applyFill="1" applyBorder="1" applyProtection="1">
      <protection locked="0"/>
    </xf>
    <xf numFmtId="2" fontId="0" fillId="28" borderId="2" xfId="2" applyNumberFormat="1" applyFont="1" applyFill="1" applyBorder="1" applyProtection="1">
      <protection locked="0"/>
    </xf>
    <xf numFmtId="164" fontId="0" fillId="28" borderId="2" xfId="2" applyFont="1" applyFill="1" applyBorder="1" applyProtection="1">
      <protection locked="0"/>
    </xf>
    <xf numFmtId="164" fontId="0" fillId="28" borderId="2" xfId="2" applyFont="1" applyFill="1" applyBorder="1" applyProtection="1"/>
    <xf numFmtId="0" fontId="0" fillId="29" borderId="2" xfId="0" applyFill="1" applyBorder="1" applyAlignment="1" applyProtection="1">
      <alignment horizontal="center"/>
      <protection locked="0"/>
    </xf>
    <xf numFmtId="0" fontId="0" fillId="29" borderId="2" xfId="0" applyFill="1" applyBorder="1" applyProtection="1">
      <protection locked="0"/>
    </xf>
    <xf numFmtId="2" fontId="0" fillId="29" borderId="2" xfId="2" applyNumberFormat="1" applyFont="1" applyFill="1" applyBorder="1" applyProtection="1">
      <protection locked="0"/>
    </xf>
    <xf numFmtId="164" fontId="0" fillId="29" borderId="2" xfId="2" applyFont="1" applyFill="1" applyBorder="1" applyProtection="1">
      <protection locked="0"/>
    </xf>
    <xf numFmtId="164" fontId="0" fillId="29" borderId="2" xfId="2" applyFont="1" applyFill="1" applyBorder="1" applyProtection="1"/>
    <xf numFmtId="0" fontId="0" fillId="22" borderId="2" xfId="0" applyFill="1" applyBorder="1" applyAlignment="1" applyProtection="1">
      <alignment horizontal="center"/>
      <protection locked="0"/>
    </xf>
    <xf numFmtId="0" fontId="0" fillId="22" borderId="2" xfId="0" applyFill="1" applyBorder="1" applyProtection="1">
      <protection locked="0"/>
    </xf>
    <xf numFmtId="2" fontId="0" fillId="22" borderId="2" xfId="2" applyNumberFormat="1" applyFont="1" applyFill="1" applyBorder="1" applyProtection="1">
      <protection locked="0"/>
    </xf>
    <xf numFmtId="164" fontId="0" fillId="22" borderId="2" xfId="2" applyFont="1" applyFill="1" applyBorder="1" applyProtection="1">
      <protection locked="0"/>
    </xf>
    <xf numFmtId="164" fontId="0" fillId="22" borderId="2" xfId="2" applyFont="1" applyFill="1" applyBorder="1" applyProtection="1"/>
    <xf numFmtId="0" fontId="1" fillId="30" borderId="2" xfId="0" applyFont="1" applyFill="1" applyBorder="1" applyAlignment="1">
      <alignment horizontal="center"/>
    </xf>
    <xf numFmtId="0" fontId="16" fillId="27" borderId="2" xfId="9" applyFont="1" applyFill="1" applyBorder="1" applyAlignment="1" applyProtection="1">
      <alignment horizontal="center" vertical="center"/>
      <protection locked="0"/>
    </xf>
    <xf numFmtId="0" fontId="16" fillId="27" borderId="2" xfId="5" applyFont="1" applyFill="1" applyBorder="1" applyAlignment="1" applyProtection="1">
      <alignment vertical="center"/>
      <protection locked="0"/>
    </xf>
    <xf numFmtId="2" fontId="16" fillId="27" borderId="2" xfId="10" applyNumberFormat="1" applyFont="1" applyFill="1" applyBorder="1" applyAlignment="1" applyProtection="1">
      <alignment horizontal="center" vertical="center" wrapText="1"/>
    </xf>
    <xf numFmtId="0" fontId="16" fillId="26" borderId="2" xfId="9" applyFont="1" applyFill="1" applyBorder="1" applyAlignment="1" applyProtection="1">
      <alignment horizontal="center" vertical="center"/>
      <protection locked="0"/>
    </xf>
    <xf numFmtId="0" fontId="16" fillId="26" borderId="2" xfId="5" applyFont="1" applyFill="1" applyBorder="1" applyAlignment="1" applyProtection="1">
      <alignment vertical="center"/>
      <protection locked="0"/>
    </xf>
    <xf numFmtId="0" fontId="16" fillId="28" borderId="2" xfId="9" applyFont="1" applyFill="1" applyBorder="1" applyAlignment="1" applyProtection="1">
      <alignment horizontal="center" vertical="center"/>
      <protection locked="0"/>
    </xf>
    <xf numFmtId="0" fontId="16" fillId="28" borderId="2" xfId="5" applyFont="1" applyFill="1" applyBorder="1" applyAlignment="1" applyProtection="1">
      <alignment vertical="center"/>
      <protection locked="0"/>
    </xf>
    <xf numFmtId="2" fontId="16" fillId="28" borderId="2" xfId="10" applyNumberFormat="1" applyFont="1" applyFill="1" applyBorder="1" applyAlignment="1" applyProtection="1">
      <alignment horizontal="center" vertical="center" wrapText="1"/>
    </xf>
    <xf numFmtId="0" fontId="16" fillId="29" borderId="2" xfId="9" applyFont="1" applyFill="1" applyBorder="1" applyAlignment="1" applyProtection="1">
      <alignment horizontal="center" vertical="center"/>
      <protection locked="0"/>
    </xf>
    <xf numFmtId="0" fontId="16" fillId="29" borderId="2" xfId="5" applyFont="1" applyFill="1" applyBorder="1" applyAlignment="1" applyProtection="1">
      <alignment vertical="center"/>
      <protection locked="0"/>
    </xf>
    <xf numFmtId="2" fontId="16" fillId="29" borderId="2" xfId="10" applyNumberFormat="1" applyFont="1" applyFill="1" applyBorder="1" applyAlignment="1" applyProtection="1">
      <alignment horizontal="center" vertical="center" wrapText="1"/>
    </xf>
    <xf numFmtId="0" fontId="16" fillId="22" borderId="2" xfId="9" applyFont="1" applyFill="1" applyBorder="1" applyAlignment="1" applyProtection="1">
      <alignment horizontal="center" vertical="center"/>
      <protection locked="0"/>
    </xf>
    <xf numFmtId="0" fontId="16" fillId="22" borderId="2" xfId="5" applyFont="1" applyFill="1" applyBorder="1" applyAlignment="1" applyProtection="1">
      <alignment vertical="center"/>
      <protection locked="0"/>
    </xf>
    <xf numFmtId="2" fontId="16" fillId="22" borderId="2" xfId="10" applyNumberFormat="1" applyFont="1" applyFill="1" applyBorder="1" applyAlignment="1" applyProtection="1">
      <alignment horizontal="center" vertical="center" wrapText="1"/>
    </xf>
    <xf numFmtId="0" fontId="16" fillId="7" borderId="2" xfId="9" applyFont="1" applyFill="1" applyBorder="1" applyAlignment="1" applyProtection="1">
      <alignment horizontal="center" vertical="center"/>
      <protection locked="0"/>
    </xf>
    <xf numFmtId="0" fontId="16" fillId="7" borderId="2" xfId="5" applyFont="1" applyFill="1" applyBorder="1" applyAlignment="1" applyProtection="1">
      <alignment vertical="center"/>
      <protection locked="0"/>
    </xf>
    <xf numFmtId="2" fontId="16" fillId="7" borderId="2" xfId="10" applyNumberFormat="1" applyFont="1" applyFill="1" applyBorder="1" applyAlignment="1" applyProtection="1">
      <alignment horizontal="center" vertical="center" wrapText="1"/>
    </xf>
    <xf numFmtId="0" fontId="0" fillId="7" borderId="6" xfId="0" applyFill="1" applyBorder="1" applyAlignment="1" applyProtection="1">
      <alignment vertical="center"/>
      <protection locked="0"/>
    </xf>
    <xf numFmtId="0" fontId="0" fillId="7" borderId="2" xfId="0" applyFill="1" applyBorder="1" applyAlignment="1" applyProtection="1">
      <alignment vertical="center"/>
      <protection locked="0"/>
    </xf>
    <xf numFmtId="165" fontId="0" fillId="7" borderId="2" xfId="0" applyNumberFormat="1" applyFill="1" applyBorder="1" applyAlignment="1" applyProtection="1">
      <alignment vertical="center"/>
      <protection locked="0"/>
    </xf>
    <xf numFmtId="0" fontId="0" fillId="22" borderId="6" xfId="0" applyFill="1" applyBorder="1" applyAlignment="1" applyProtection="1">
      <alignment vertical="center"/>
      <protection locked="0"/>
    </xf>
    <xf numFmtId="0" fontId="0" fillId="22" borderId="2" xfId="0" applyFill="1" applyBorder="1" applyAlignment="1" applyProtection="1">
      <alignment vertical="center"/>
      <protection locked="0"/>
    </xf>
    <xf numFmtId="0" fontId="0" fillId="26" borderId="6" xfId="0" applyFill="1" applyBorder="1" applyAlignment="1" applyProtection="1">
      <alignment vertical="center"/>
      <protection locked="0"/>
    </xf>
    <xf numFmtId="0" fontId="0" fillId="26" borderId="2" xfId="0" applyFill="1" applyBorder="1" applyAlignment="1" applyProtection="1">
      <alignment vertical="center"/>
      <protection locked="0"/>
    </xf>
    <xf numFmtId="165" fontId="0" fillId="26" borderId="2" xfId="0" applyNumberFormat="1" applyFill="1" applyBorder="1" applyAlignment="1" applyProtection="1">
      <alignment vertical="center"/>
      <protection locked="0"/>
    </xf>
    <xf numFmtId="0" fontId="0" fillId="27" borderId="6" xfId="0" applyFill="1" applyBorder="1" applyAlignment="1" applyProtection="1">
      <alignment vertical="center"/>
      <protection locked="0"/>
    </xf>
    <xf numFmtId="0" fontId="0" fillId="27" borderId="2" xfId="0" applyFill="1" applyBorder="1" applyAlignment="1" applyProtection="1">
      <alignment vertical="center"/>
      <protection locked="0"/>
    </xf>
    <xf numFmtId="165" fontId="0" fillId="27" borderId="2" xfId="0" applyNumberFormat="1" applyFill="1" applyBorder="1" applyAlignment="1" applyProtection="1">
      <alignment vertical="center"/>
      <protection locked="0"/>
    </xf>
    <xf numFmtId="0" fontId="0" fillId="28" borderId="6" xfId="0" applyFill="1" applyBorder="1" applyAlignment="1" applyProtection="1">
      <alignment vertical="center"/>
      <protection locked="0"/>
    </xf>
    <xf numFmtId="0" fontId="0" fillId="28" borderId="2" xfId="0" applyFill="1" applyBorder="1" applyAlignment="1" applyProtection="1">
      <alignment vertical="center"/>
      <protection locked="0"/>
    </xf>
    <xf numFmtId="165" fontId="0" fillId="28" borderId="2" xfId="0" applyNumberFormat="1" applyFill="1" applyBorder="1" applyAlignment="1" applyProtection="1">
      <alignment vertical="center"/>
      <protection locked="0"/>
    </xf>
    <xf numFmtId="0" fontId="0" fillId="29" borderId="6" xfId="0" applyFill="1" applyBorder="1" applyAlignment="1" applyProtection="1">
      <alignment vertical="center"/>
      <protection locked="0"/>
    </xf>
    <xf numFmtId="0" fontId="0" fillId="29" borderId="2" xfId="0" applyFill="1" applyBorder="1" applyAlignment="1" applyProtection="1">
      <alignment vertical="center"/>
      <protection locked="0"/>
    </xf>
    <xf numFmtId="0" fontId="17" fillId="7" borderId="12" xfId="0" applyFont="1" applyFill="1" applyBorder="1" applyAlignment="1">
      <alignment horizontal="center" vertical="center"/>
    </xf>
    <xf numFmtId="0" fontId="17" fillId="7" borderId="7" xfId="0" applyFont="1" applyFill="1" applyBorder="1" applyAlignment="1">
      <alignment horizontal="center" vertical="center"/>
    </xf>
    <xf numFmtId="0" fontId="18" fillId="7" borderId="11" xfId="0" applyFont="1" applyFill="1" applyBorder="1" applyAlignment="1">
      <alignment horizontal="center" vertical="center"/>
    </xf>
    <xf numFmtId="0" fontId="38" fillId="7" borderId="9" xfId="0" applyFont="1" applyFill="1" applyBorder="1" applyAlignment="1">
      <alignment horizontal="center" vertical="center"/>
    </xf>
    <xf numFmtId="165" fontId="38" fillId="7" borderId="9" xfId="0" applyNumberFormat="1" applyFont="1" applyFill="1" applyBorder="1" applyAlignment="1">
      <alignment horizontal="right" vertical="center"/>
    </xf>
    <xf numFmtId="0" fontId="17" fillId="7" borderId="8" xfId="0" applyFont="1" applyFill="1" applyBorder="1" applyAlignment="1">
      <alignment horizontal="center" vertical="center"/>
    </xf>
    <xf numFmtId="0" fontId="25" fillId="22" borderId="12" xfId="0" applyFont="1" applyFill="1" applyBorder="1" applyAlignment="1">
      <alignment horizontal="center" vertical="center"/>
    </xf>
    <xf numFmtId="0" fontId="25" fillId="22" borderId="7" xfId="0" applyFont="1" applyFill="1" applyBorder="1" applyAlignment="1">
      <alignment horizontal="center" vertical="center"/>
    </xf>
    <xf numFmtId="0" fontId="25" fillId="22" borderId="8" xfId="0" applyFont="1" applyFill="1" applyBorder="1" applyAlignment="1">
      <alignment horizontal="center" vertical="center"/>
    </xf>
    <xf numFmtId="0" fontId="38" fillId="22" borderId="11" xfId="0" applyFont="1" applyFill="1" applyBorder="1" applyAlignment="1">
      <alignment horizontal="center" vertical="center"/>
    </xf>
    <xf numFmtId="0" fontId="38" fillId="22" borderId="9" xfId="0" applyFont="1" applyFill="1" applyBorder="1" applyAlignment="1">
      <alignment horizontal="center" vertical="center"/>
    </xf>
    <xf numFmtId="165" fontId="38" fillId="22" borderId="9" xfId="0" applyNumberFormat="1" applyFont="1" applyFill="1" applyBorder="1" applyAlignment="1">
      <alignment horizontal="right" vertical="center"/>
    </xf>
    <xf numFmtId="0" fontId="17" fillId="24" borderId="12" xfId="0" applyFont="1" applyFill="1" applyBorder="1" applyAlignment="1">
      <alignment horizontal="center" vertical="center"/>
    </xf>
    <xf numFmtId="0" fontId="17" fillId="24" borderId="7" xfId="0" applyFont="1" applyFill="1" applyBorder="1" applyAlignment="1">
      <alignment horizontal="center" vertical="center"/>
    </xf>
    <xf numFmtId="0" fontId="18" fillId="24" borderId="11" xfId="0" applyFont="1" applyFill="1" applyBorder="1" applyAlignment="1">
      <alignment horizontal="center" vertical="center"/>
    </xf>
    <xf numFmtId="0" fontId="38" fillId="24" borderId="9" xfId="0" applyFont="1" applyFill="1" applyBorder="1" applyAlignment="1">
      <alignment horizontal="center" vertical="center"/>
    </xf>
    <xf numFmtId="165" fontId="38" fillId="24" borderId="9" xfId="0" applyNumberFormat="1" applyFont="1" applyFill="1" applyBorder="1" applyAlignment="1">
      <alignment horizontal="right" vertical="center"/>
    </xf>
    <xf numFmtId="0" fontId="25" fillId="29" borderId="12" xfId="0" applyFont="1" applyFill="1" applyBorder="1" applyAlignment="1">
      <alignment horizontal="center" vertical="center"/>
    </xf>
    <xf numFmtId="0" fontId="25" fillId="29" borderId="7" xfId="0" applyFont="1" applyFill="1" applyBorder="1" applyAlignment="1">
      <alignment horizontal="center" vertical="center"/>
    </xf>
    <xf numFmtId="0" fontId="25" fillId="29" borderId="8" xfId="0" applyFont="1" applyFill="1" applyBorder="1" applyAlignment="1">
      <alignment horizontal="center" vertical="center"/>
    </xf>
    <xf numFmtId="0" fontId="38" fillId="29" borderId="11" xfId="0" applyFont="1" applyFill="1" applyBorder="1" applyAlignment="1">
      <alignment horizontal="center" vertical="center"/>
    </xf>
    <xf numFmtId="0" fontId="38" fillId="29" borderId="9" xfId="0" applyFont="1" applyFill="1" applyBorder="1" applyAlignment="1">
      <alignment horizontal="center" vertical="center"/>
    </xf>
    <xf numFmtId="165" fontId="38" fillId="29" borderId="9" xfId="0" applyNumberFormat="1" applyFont="1" applyFill="1" applyBorder="1" applyAlignment="1">
      <alignment horizontal="right" vertical="center"/>
    </xf>
    <xf numFmtId="0" fontId="25" fillId="28" borderId="7" xfId="0" applyFont="1" applyFill="1" applyBorder="1" applyAlignment="1">
      <alignment horizontal="center" vertical="center"/>
    </xf>
    <xf numFmtId="0" fontId="25" fillId="28" borderId="8" xfId="0" applyFont="1" applyFill="1" applyBorder="1" applyAlignment="1">
      <alignment horizontal="center" vertical="center"/>
    </xf>
    <xf numFmtId="0" fontId="38" fillId="28" borderId="11" xfId="0" applyFont="1" applyFill="1" applyBorder="1" applyAlignment="1">
      <alignment horizontal="center" vertical="center"/>
    </xf>
    <xf numFmtId="0" fontId="38" fillId="28" borderId="9" xfId="0" applyFont="1" applyFill="1" applyBorder="1" applyAlignment="1">
      <alignment horizontal="center" vertical="center"/>
    </xf>
    <xf numFmtId="165" fontId="38" fillId="28" borderId="9" xfId="0" applyNumberFormat="1" applyFont="1" applyFill="1" applyBorder="1" applyAlignment="1">
      <alignment horizontal="right" vertical="center"/>
    </xf>
    <xf numFmtId="0" fontId="25" fillId="26" borderId="9" xfId="0" applyFont="1" applyFill="1" applyBorder="1" applyAlignment="1">
      <alignment horizontal="center" vertical="center"/>
    </xf>
    <xf numFmtId="165" fontId="25" fillId="26" borderId="9" xfId="0" applyNumberFormat="1" applyFont="1" applyFill="1" applyBorder="1" applyAlignment="1">
      <alignment horizontal="right" vertical="center"/>
    </xf>
    <xf numFmtId="0" fontId="56" fillId="28" borderId="2" xfId="0" applyFont="1" applyFill="1" applyBorder="1" applyAlignment="1">
      <alignment horizontal="center" vertical="center"/>
    </xf>
    <xf numFmtId="165" fontId="56" fillId="28" borderId="2" xfId="0" applyNumberFormat="1" applyFont="1" applyFill="1" applyBorder="1" applyAlignment="1">
      <alignment horizontal="right" vertical="center"/>
    </xf>
    <xf numFmtId="0" fontId="56" fillId="28" borderId="2" xfId="0" applyFont="1" applyFill="1" applyBorder="1" applyAlignment="1">
      <alignment horizontal="left" vertical="center"/>
    </xf>
    <xf numFmtId="0" fontId="56" fillId="28" borderId="2" xfId="0" applyFont="1" applyFill="1" applyBorder="1" applyAlignment="1">
      <alignment vertical="center"/>
    </xf>
    <xf numFmtId="168" fontId="56" fillId="28" borderId="2" xfId="0" applyNumberFormat="1" applyFont="1" applyFill="1" applyBorder="1" applyAlignment="1">
      <alignment horizontal="center" vertical="center"/>
    </xf>
    <xf numFmtId="0" fontId="3" fillId="0" borderId="0" xfId="0" applyFont="1"/>
    <xf numFmtId="0" fontId="33" fillId="27" borderId="2" xfId="0" applyFont="1" applyFill="1" applyBorder="1" applyAlignment="1">
      <alignment horizontal="center" vertical="center"/>
    </xf>
    <xf numFmtId="0" fontId="33" fillId="27" borderId="2" xfId="0" applyFont="1" applyFill="1" applyBorder="1" applyAlignment="1">
      <alignment horizontal="left" vertical="center"/>
    </xf>
    <xf numFmtId="0" fontId="33" fillId="27" borderId="2" xfId="0" applyFont="1" applyFill="1" applyBorder="1" applyAlignment="1">
      <alignment vertical="center"/>
    </xf>
    <xf numFmtId="168" fontId="33" fillId="27" borderId="2" xfId="0" applyNumberFormat="1" applyFont="1" applyFill="1" applyBorder="1" applyAlignment="1">
      <alignment horizontal="center" vertical="center"/>
    </xf>
    <xf numFmtId="0" fontId="33" fillId="26" borderId="2" xfId="0" applyFont="1" applyFill="1" applyBorder="1" applyAlignment="1">
      <alignment horizontal="center" vertical="center"/>
    </xf>
    <xf numFmtId="0" fontId="33" fillId="26" borderId="2" xfId="0" applyFont="1" applyFill="1" applyBorder="1" applyAlignment="1">
      <alignment horizontal="left" vertical="center"/>
    </xf>
    <xf numFmtId="0" fontId="33" fillId="26" borderId="2" xfId="0" applyFont="1" applyFill="1" applyBorder="1" applyAlignment="1">
      <alignment vertical="center"/>
    </xf>
    <xf numFmtId="168" fontId="33" fillId="26" borderId="2" xfId="0" applyNumberFormat="1" applyFont="1" applyFill="1" applyBorder="1" applyAlignment="1">
      <alignment horizontal="center" vertical="center"/>
    </xf>
    <xf numFmtId="169" fontId="22" fillId="31" borderId="2" xfId="3" applyNumberFormat="1" applyFill="1" applyBorder="1" applyAlignment="1">
      <alignment horizontal="center"/>
    </xf>
    <xf numFmtId="0" fontId="6" fillId="8" borderId="0" xfId="0" applyFont="1" applyFill="1"/>
    <xf numFmtId="0" fontId="19" fillId="8" borderId="0" xfId="0" applyFont="1" applyFill="1"/>
    <xf numFmtId="0" fontId="0" fillId="8" borderId="0" xfId="0" applyFill="1"/>
    <xf numFmtId="0" fontId="0" fillId="12" borderId="0" xfId="0" applyFill="1"/>
    <xf numFmtId="0" fontId="0" fillId="0" borderId="0" xfId="0" applyAlignment="1">
      <alignment horizontal="center"/>
    </xf>
    <xf numFmtId="0" fontId="22" fillId="31" borderId="2" xfId="3" applyFill="1" applyBorder="1" applyAlignment="1">
      <alignment horizontal="center"/>
    </xf>
    <xf numFmtId="0" fontId="56" fillId="7" borderId="2" xfId="0" applyFont="1" applyFill="1" applyBorder="1" applyAlignment="1">
      <alignment horizontal="center" vertical="center"/>
    </xf>
    <xf numFmtId="165" fontId="56" fillId="7" borderId="2" xfId="0" applyNumberFormat="1" applyFont="1" applyFill="1" applyBorder="1" applyAlignment="1">
      <alignment horizontal="right" vertical="center"/>
    </xf>
    <xf numFmtId="0" fontId="56" fillId="7" borderId="2" xfId="0" applyFont="1" applyFill="1" applyBorder="1" applyAlignment="1">
      <alignment horizontal="left" vertical="center"/>
    </xf>
    <xf numFmtId="0" fontId="56" fillId="7" borderId="2" xfId="0" applyFont="1" applyFill="1" applyBorder="1" applyAlignment="1">
      <alignment vertical="center"/>
    </xf>
    <xf numFmtId="168" fontId="56" fillId="7" borderId="2" xfId="0" applyNumberFormat="1" applyFont="1" applyFill="1" applyBorder="1" applyAlignment="1">
      <alignment horizontal="center" vertical="center"/>
    </xf>
    <xf numFmtId="0" fontId="21" fillId="10" borderId="2" xfId="0" applyFont="1" applyFill="1" applyBorder="1" applyAlignment="1">
      <alignment horizontal="center" vertical="center" wrapText="1"/>
    </xf>
    <xf numFmtId="2" fontId="0" fillId="0" borderId="2" xfId="0" applyNumberFormat="1" applyBorder="1"/>
    <xf numFmtId="2" fontId="16" fillId="23" borderId="2" xfId="10" applyNumberFormat="1" applyFont="1" applyFill="1" applyBorder="1" applyAlignment="1" applyProtection="1">
      <alignment horizontal="center" vertical="center" wrapText="1"/>
    </xf>
    <xf numFmtId="0" fontId="0" fillId="5" borderId="2" xfId="0" applyFill="1" applyBorder="1" applyAlignment="1" applyProtection="1">
      <alignment horizontal="center" vertical="center"/>
      <protection locked="0"/>
    </xf>
    <xf numFmtId="165" fontId="54" fillId="21" borderId="20" xfId="0" applyNumberFormat="1" applyFont="1" applyFill="1" applyBorder="1" applyAlignment="1">
      <alignment horizontal="center"/>
    </xf>
    <xf numFmtId="0" fontId="4" fillId="4" borderId="2" xfId="0" applyFont="1" applyFill="1" applyBorder="1" applyAlignment="1">
      <alignment horizontal="center" vertical="center" wrapText="1"/>
    </xf>
    <xf numFmtId="9" fontId="0" fillId="0" borderId="2" xfId="12" applyFont="1" applyBorder="1" applyAlignment="1">
      <alignment horizontal="center"/>
    </xf>
    <xf numFmtId="0" fontId="58" fillId="10" borderId="2" xfId="0" applyFont="1" applyFill="1" applyBorder="1" applyAlignment="1">
      <alignment horizontal="center" vertical="center" wrapText="1"/>
    </xf>
    <xf numFmtId="0" fontId="39" fillId="9" borderId="2" xfId="0" applyFont="1" applyFill="1" applyBorder="1" applyAlignment="1">
      <alignment horizontal="center" vertical="center" wrapText="1"/>
    </xf>
    <xf numFmtId="0" fontId="6" fillId="4" borderId="0" xfId="0" applyFont="1" applyFill="1" applyAlignment="1">
      <alignment horizontal="center" vertical="center"/>
    </xf>
    <xf numFmtId="2" fontId="6" fillId="4" borderId="2" xfId="0" applyNumberFormat="1" applyFont="1" applyFill="1" applyBorder="1" applyAlignment="1">
      <alignment vertical="center"/>
    </xf>
    <xf numFmtId="9" fontId="6" fillId="8" borderId="2" xfId="12" applyFont="1" applyFill="1" applyBorder="1" applyAlignment="1">
      <alignment horizontal="center" vertical="center"/>
    </xf>
    <xf numFmtId="2" fontId="6" fillId="8" borderId="2" xfId="0" applyNumberFormat="1" applyFont="1" applyFill="1" applyBorder="1" applyAlignment="1">
      <alignment vertical="center"/>
    </xf>
    <xf numFmtId="0" fontId="19" fillId="0" borderId="0" xfId="0" applyFont="1" applyAlignment="1">
      <alignment vertical="center"/>
    </xf>
    <xf numFmtId="0" fontId="59" fillId="0" borderId="2" xfId="0" applyFont="1" applyBorder="1" applyAlignment="1">
      <alignment horizontal="center" vertical="center"/>
    </xf>
    <xf numFmtId="2" fontId="39" fillId="10" borderId="2" xfId="0" applyNumberFormat="1" applyFont="1" applyFill="1" applyBorder="1"/>
    <xf numFmtId="2" fontId="39" fillId="9" borderId="2" xfId="0" applyNumberFormat="1" applyFont="1" applyFill="1" applyBorder="1"/>
    <xf numFmtId="0" fontId="20" fillId="7" borderId="0" xfId="0" applyFont="1" applyFill="1" applyAlignment="1">
      <alignment horizontal="center"/>
    </xf>
    <xf numFmtId="0" fontId="28" fillId="0" borderId="9" xfId="0" applyFont="1" applyBorder="1"/>
    <xf numFmtId="0" fontId="56" fillId="7" borderId="2" xfId="0" applyFont="1" applyFill="1" applyBorder="1" applyAlignment="1">
      <alignment horizontal="center" vertical="center" wrapText="1"/>
    </xf>
    <xf numFmtId="0" fontId="57" fillId="28" borderId="2" xfId="0" applyFont="1" applyFill="1" applyBorder="1" applyAlignment="1">
      <alignment horizontal="center" vertical="center"/>
    </xf>
    <xf numFmtId="0" fontId="56" fillId="28" borderId="2" xfId="0" applyFont="1" applyFill="1" applyBorder="1" applyAlignment="1">
      <alignment horizontal="center" vertical="center" wrapText="1"/>
    </xf>
    <xf numFmtId="0" fontId="60" fillId="27" borderId="2" xfId="0" applyFont="1" applyFill="1" applyBorder="1" applyAlignment="1">
      <alignment horizontal="center" vertical="center"/>
    </xf>
    <xf numFmtId="165" fontId="33" fillId="27" borderId="2" xfId="0" applyNumberFormat="1" applyFont="1" applyFill="1" applyBorder="1" applyAlignment="1">
      <alignment horizontal="right" vertical="center"/>
    </xf>
    <xf numFmtId="0" fontId="60" fillId="32" borderId="2" xfId="0" applyFont="1" applyFill="1" applyBorder="1" applyAlignment="1">
      <alignment horizontal="center" vertical="center"/>
    </xf>
    <xf numFmtId="0" fontId="33" fillId="32" borderId="2" xfId="0" applyFont="1" applyFill="1" applyBorder="1" applyAlignment="1">
      <alignment horizontal="center" vertical="center" wrapText="1"/>
    </xf>
    <xf numFmtId="0" fontId="33" fillId="32" borderId="2" xfId="0" applyFont="1" applyFill="1" applyBorder="1" applyAlignment="1">
      <alignment horizontal="left" vertical="center"/>
    </xf>
    <xf numFmtId="0" fontId="33" fillId="32" borderId="2" xfId="0" applyFont="1" applyFill="1" applyBorder="1" applyAlignment="1">
      <alignment vertical="center"/>
    </xf>
    <xf numFmtId="168" fontId="33" fillId="32" borderId="2" xfId="0" applyNumberFormat="1" applyFont="1" applyFill="1" applyBorder="1" applyAlignment="1">
      <alignment horizontal="center" vertical="center"/>
    </xf>
    <xf numFmtId="0" fontId="33" fillId="32" borderId="2" xfId="0" applyFont="1" applyFill="1" applyBorder="1" applyAlignment="1">
      <alignment horizontal="center" vertical="center"/>
    </xf>
    <xf numFmtId="165" fontId="33" fillId="32" borderId="2" xfId="0" applyNumberFormat="1" applyFont="1" applyFill="1" applyBorder="1" applyAlignment="1">
      <alignment horizontal="right" vertical="center"/>
    </xf>
    <xf numFmtId="0" fontId="33" fillId="26" borderId="2" xfId="0" applyFont="1" applyFill="1" applyBorder="1" applyAlignment="1">
      <alignment horizontal="center" vertical="center" wrapText="1"/>
    </xf>
    <xf numFmtId="165" fontId="33" fillId="26" borderId="2" xfId="0" applyNumberFormat="1" applyFont="1" applyFill="1" applyBorder="1" applyAlignment="1">
      <alignment horizontal="right" vertical="center"/>
    </xf>
    <xf numFmtId="0" fontId="33" fillId="33" borderId="2" xfId="0" applyFont="1" applyFill="1" applyBorder="1" applyAlignment="1">
      <alignment horizontal="left" vertical="center"/>
    </xf>
    <xf numFmtId="0" fontId="33" fillId="33" borderId="2" xfId="0" applyFont="1" applyFill="1" applyBorder="1" applyAlignment="1">
      <alignment vertical="center"/>
    </xf>
    <xf numFmtId="168" fontId="33" fillId="33" borderId="2" xfId="0" applyNumberFormat="1" applyFont="1" applyFill="1" applyBorder="1" applyAlignment="1">
      <alignment horizontal="center" vertical="center"/>
    </xf>
    <xf numFmtId="0" fontId="33" fillId="33" borderId="2" xfId="0" applyFont="1" applyFill="1" applyBorder="1" applyAlignment="1">
      <alignment horizontal="center" vertical="center"/>
    </xf>
    <xf numFmtId="165" fontId="33" fillId="33" borderId="2" xfId="0" applyNumberFormat="1" applyFont="1" applyFill="1" applyBorder="1" applyAlignment="1">
      <alignment horizontal="right" vertical="center"/>
    </xf>
    <xf numFmtId="0" fontId="60" fillId="33" borderId="2" xfId="0" applyFont="1" applyFill="1" applyBorder="1" applyAlignment="1">
      <alignment horizontal="center" vertical="center" wrapText="1"/>
    </xf>
    <xf numFmtId="0" fontId="60" fillId="34" borderId="2" xfId="0" applyFont="1" applyFill="1" applyBorder="1" applyAlignment="1">
      <alignment horizontal="center" vertical="center"/>
    </xf>
    <xf numFmtId="0" fontId="33" fillId="34" borderId="2" xfId="0" applyFont="1" applyFill="1" applyBorder="1" applyAlignment="1">
      <alignment horizontal="left" vertical="center"/>
    </xf>
    <xf numFmtId="0" fontId="33" fillId="34" borderId="2" xfId="0" applyFont="1" applyFill="1" applyBorder="1" applyAlignment="1">
      <alignment vertical="center"/>
    </xf>
    <xf numFmtId="168" fontId="33" fillId="34" borderId="2" xfId="0" applyNumberFormat="1" applyFont="1" applyFill="1" applyBorder="1" applyAlignment="1">
      <alignment horizontal="center" vertical="center"/>
    </xf>
    <xf numFmtId="0" fontId="33" fillId="34" borderId="2" xfId="0" applyFont="1" applyFill="1" applyBorder="1" applyAlignment="1">
      <alignment horizontal="center" vertical="center"/>
    </xf>
    <xf numFmtId="165" fontId="33" fillId="34" borderId="2" xfId="0" applyNumberFormat="1" applyFont="1" applyFill="1" applyBorder="1" applyAlignment="1">
      <alignment horizontal="right" vertical="center"/>
    </xf>
    <xf numFmtId="0" fontId="38" fillId="27" borderId="11" xfId="0" applyFont="1" applyFill="1" applyBorder="1" applyAlignment="1">
      <alignment horizontal="center" vertical="center"/>
    </xf>
    <xf numFmtId="0" fontId="38" fillId="27" borderId="9" xfId="0" applyFont="1" applyFill="1" applyBorder="1" applyAlignment="1">
      <alignment horizontal="center" vertical="center"/>
    </xf>
    <xf numFmtId="0" fontId="25" fillId="32" borderId="12" xfId="0" applyFont="1" applyFill="1" applyBorder="1" applyAlignment="1">
      <alignment horizontal="center" vertical="center"/>
    </xf>
    <xf numFmtId="0" fontId="25" fillId="32" borderId="7" xfId="0" applyFont="1" applyFill="1" applyBorder="1" applyAlignment="1">
      <alignment horizontal="center" vertical="center"/>
    </xf>
    <xf numFmtId="0" fontId="25" fillId="27" borderId="12" xfId="0" applyFont="1" applyFill="1" applyBorder="1" applyAlignment="1">
      <alignment horizontal="center" vertical="center" wrapText="1"/>
    </xf>
    <xf numFmtId="0" fontId="25" fillId="27" borderId="7" xfId="0" applyFont="1" applyFill="1" applyBorder="1" applyAlignment="1">
      <alignment horizontal="center" vertical="center" wrapText="1"/>
    </xf>
    <xf numFmtId="0" fontId="38" fillId="32" borderId="11" xfId="0" applyFont="1" applyFill="1" applyBorder="1" applyAlignment="1">
      <alignment horizontal="center" vertical="center"/>
    </xf>
    <xf numFmtId="0" fontId="38" fillId="32" borderId="9" xfId="0" applyFont="1" applyFill="1" applyBorder="1" applyAlignment="1">
      <alignment horizontal="center" vertical="center"/>
    </xf>
    <xf numFmtId="0" fontId="17" fillId="26" borderId="7" xfId="0" applyFont="1" applyFill="1" applyBorder="1" applyAlignment="1">
      <alignment horizontal="center" vertical="center"/>
    </xf>
    <xf numFmtId="0" fontId="17" fillId="26" borderId="12" xfId="0" applyFont="1" applyFill="1" applyBorder="1" applyAlignment="1">
      <alignment horizontal="center" vertical="center"/>
    </xf>
    <xf numFmtId="0" fontId="17" fillId="26" borderId="8" xfId="0" applyFont="1" applyFill="1" applyBorder="1" applyAlignment="1">
      <alignment horizontal="center" vertical="center"/>
    </xf>
    <xf numFmtId="0" fontId="60" fillId="26" borderId="11" xfId="0" applyFont="1" applyFill="1" applyBorder="1" applyAlignment="1">
      <alignment horizontal="center" vertical="center"/>
    </xf>
    <xf numFmtId="0" fontId="25" fillId="33" borderId="7" xfId="0" applyFont="1" applyFill="1" applyBorder="1" applyAlignment="1">
      <alignment horizontal="center" vertical="center"/>
    </xf>
    <xf numFmtId="0" fontId="25" fillId="33" borderId="8" xfId="0" applyFont="1" applyFill="1" applyBorder="1" applyAlignment="1">
      <alignment horizontal="center" vertical="center"/>
    </xf>
    <xf numFmtId="0" fontId="25" fillId="33" borderId="11" xfId="0" applyFont="1" applyFill="1" applyBorder="1" applyAlignment="1">
      <alignment horizontal="center" vertical="center"/>
    </xf>
    <xf numFmtId="0" fontId="25" fillId="33" borderId="9" xfId="0" applyFont="1" applyFill="1" applyBorder="1" applyAlignment="1">
      <alignment horizontal="center" vertical="center"/>
    </xf>
    <xf numFmtId="165" fontId="25" fillId="33" borderId="9" xfId="0" applyNumberFormat="1" applyFont="1" applyFill="1" applyBorder="1" applyAlignment="1">
      <alignment horizontal="right" vertical="center"/>
    </xf>
    <xf numFmtId="0" fontId="25" fillId="34" borderId="12" xfId="0" applyFont="1" applyFill="1" applyBorder="1" applyAlignment="1">
      <alignment horizontal="center" vertical="center"/>
    </xf>
    <xf numFmtId="0" fontId="25" fillId="34" borderId="7" xfId="0" applyFont="1" applyFill="1" applyBorder="1" applyAlignment="1">
      <alignment horizontal="center" vertical="center"/>
    </xf>
    <xf numFmtId="0" fontId="25" fillId="34" borderId="8" xfId="0" applyFont="1" applyFill="1" applyBorder="1" applyAlignment="1">
      <alignment horizontal="center" vertical="center"/>
    </xf>
    <xf numFmtId="0" fontId="25" fillId="34" borderId="11" xfId="0" applyFont="1" applyFill="1" applyBorder="1" applyAlignment="1">
      <alignment horizontal="center" vertical="center"/>
    </xf>
    <xf numFmtId="0" fontId="25" fillId="34" borderId="9" xfId="0" applyFont="1" applyFill="1" applyBorder="1" applyAlignment="1">
      <alignment horizontal="center" vertical="center"/>
    </xf>
    <xf numFmtId="165" fontId="25" fillId="34" borderId="9" xfId="0" applyNumberFormat="1" applyFont="1" applyFill="1" applyBorder="1" applyAlignment="1">
      <alignment horizontal="right" vertical="center"/>
    </xf>
    <xf numFmtId="0" fontId="17" fillId="35" borderId="12" xfId="0" applyFont="1" applyFill="1" applyBorder="1" applyAlignment="1">
      <alignment horizontal="center" vertical="center"/>
    </xf>
    <xf numFmtId="0" fontId="17" fillId="35" borderId="7" xfId="0" applyFont="1" applyFill="1" applyBorder="1" applyAlignment="1">
      <alignment horizontal="center" vertical="center"/>
    </xf>
    <xf numFmtId="0" fontId="18" fillId="35" borderId="11" xfId="0" applyFont="1" applyFill="1" applyBorder="1" applyAlignment="1">
      <alignment horizontal="center" vertical="center"/>
    </xf>
    <xf numFmtId="0" fontId="38" fillId="35" borderId="9" xfId="0" applyFont="1" applyFill="1" applyBorder="1" applyAlignment="1">
      <alignment horizontal="center" vertical="center"/>
    </xf>
    <xf numFmtId="165" fontId="38" fillId="35" borderId="9" xfId="0" applyNumberFormat="1" applyFont="1" applyFill="1" applyBorder="1" applyAlignment="1">
      <alignment horizontal="right" vertical="center"/>
    </xf>
    <xf numFmtId="0" fontId="28" fillId="0" borderId="9" xfId="0" applyFont="1" applyBorder="1" applyAlignment="1">
      <alignment horizontal="left"/>
    </xf>
    <xf numFmtId="0" fontId="56" fillId="35" borderId="2" xfId="0" applyFont="1" applyFill="1" applyBorder="1" applyAlignment="1">
      <alignment horizontal="left" vertical="center"/>
    </xf>
    <xf numFmtId="0" fontId="56" fillId="35" borderId="2" xfId="0" applyFont="1" applyFill="1" applyBorder="1" applyAlignment="1">
      <alignment vertical="center"/>
    </xf>
    <xf numFmtId="168" fontId="56" fillId="35" borderId="2" xfId="0" applyNumberFormat="1" applyFont="1" applyFill="1" applyBorder="1" applyAlignment="1">
      <alignment horizontal="center" vertical="center"/>
    </xf>
    <xf numFmtId="0" fontId="56" fillId="35" borderId="2" xfId="0" applyFont="1" applyFill="1" applyBorder="1" applyAlignment="1">
      <alignment horizontal="center" vertical="center"/>
    </xf>
    <xf numFmtId="165" fontId="56" fillId="35" borderId="2" xfId="0" applyNumberFormat="1" applyFont="1" applyFill="1" applyBorder="1" applyAlignment="1">
      <alignment horizontal="right" vertical="center"/>
    </xf>
    <xf numFmtId="171" fontId="10" fillId="28" borderId="6" xfId="0" applyNumberFormat="1" applyFont="1" applyFill="1" applyBorder="1" applyAlignment="1">
      <alignment horizontal="center" vertical="center" wrapText="1"/>
    </xf>
    <xf numFmtId="171" fontId="14" fillId="27" borderId="6" xfId="0" applyNumberFormat="1" applyFont="1" applyFill="1" applyBorder="1" applyAlignment="1">
      <alignment horizontal="center" vertical="center" wrapText="1"/>
    </xf>
    <xf numFmtId="168" fontId="14" fillId="32" borderId="6" xfId="0" applyNumberFormat="1" applyFont="1" applyFill="1" applyBorder="1" applyAlignment="1">
      <alignment horizontal="center" vertical="center" wrapText="1"/>
    </xf>
    <xf numFmtId="168" fontId="14" fillId="26" borderId="6" xfId="0" applyNumberFormat="1" applyFont="1" applyFill="1" applyBorder="1" applyAlignment="1">
      <alignment horizontal="center" vertical="center" wrapText="1"/>
    </xf>
    <xf numFmtId="168" fontId="14" fillId="33" borderId="6" xfId="0" applyNumberFormat="1" applyFont="1" applyFill="1" applyBorder="1" applyAlignment="1">
      <alignment horizontal="center" vertical="center" wrapText="1"/>
    </xf>
    <xf numFmtId="168" fontId="14" fillId="34" borderId="6" xfId="0" applyNumberFormat="1" applyFont="1" applyFill="1" applyBorder="1" applyAlignment="1">
      <alignment horizontal="center" vertical="center" wrapText="1"/>
    </xf>
    <xf numFmtId="168" fontId="10" fillId="22" borderId="6" xfId="0" applyNumberFormat="1" applyFont="1" applyFill="1" applyBorder="1" applyAlignment="1">
      <alignment horizontal="center" vertical="center" wrapText="1"/>
    </xf>
    <xf numFmtId="171" fontId="48" fillId="24" borderId="1" xfId="0" applyNumberFormat="1" applyFont="1" applyFill="1" applyBorder="1" applyAlignment="1">
      <alignment horizontal="center" vertical="center" wrapText="1"/>
    </xf>
    <xf numFmtId="168" fontId="55" fillId="25" borderId="6" xfId="0" applyNumberFormat="1" applyFont="1" applyFill="1" applyBorder="1" applyAlignment="1">
      <alignment horizontal="center" vertical="center" wrapText="1"/>
    </xf>
    <xf numFmtId="168" fontId="17" fillId="35" borderId="2" xfId="0" applyNumberFormat="1" applyFont="1" applyFill="1" applyBorder="1" applyAlignment="1">
      <alignment horizontal="center" vertical="center" wrapText="1"/>
    </xf>
    <xf numFmtId="0" fontId="62" fillId="28" borderId="2" xfId="0" applyFont="1" applyFill="1" applyBorder="1" applyAlignment="1">
      <alignment horizontal="center" vertical="center" wrapText="1"/>
    </xf>
    <xf numFmtId="0" fontId="63" fillId="27" borderId="2" xfId="0" applyFont="1" applyFill="1" applyBorder="1" applyAlignment="1">
      <alignment horizontal="center" vertical="center" wrapText="1"/>
    </xf>
    <xf numFmtId="0" fontId="63" fillId="32" borderId="2" xfId="0" applyFont="1" applyFill="1" applyBorder="1" applyAlignment="1">
      <alignment horizontal="center" vertical="center" wrapText="1"/>
    </xf>
    <xf numFmtId="0" fontId="63" fillId="26" borderId="2" xfId="0" applyFont="1" applyFill="1" applyBorder="1" applyAlignment="1">
      <alignment horizontal="center" vertical="center" wrapText="1"/>
    </xf>
    <xf numFmtId="0" fontId="63" fillId="33" borderId="2" xfId="0" applyFont="1" applyFill="1" applyBorder="1" applyAlignment="1">
      <alignment horizontal="center" vertical="center" wrapText="1"/>
    </xf>
    <xf numFmtId="0" fontId="63" fillId="34" borderId="2" xfId="0" applyFont="1" applyFill="1" applyBorder="1" applyAlignment="1">
      <alignment horizontal="center" vertical="center" wrapText="1"/>
    </xf>
    <xf numFmtId="0" fontId="62" fillId="22" borderId="2" xfId="0" applyFont="1" applyFill="1" applyBorder="1" applyAlignment="1">
      <alignment horizontal="center" vertical="center" wrapText="1"/>
    </xf>
    <xf numFmtId="0" fontId="64" fillId="24" borderId="12" xfId="0" applyFont="1" applyFill="1" applyBorder="1" applyAlignment="1">
      <alignment horizontal="center" vertical="center" wrapText="1"/>
    </xf>
    <xf numFmtId="0" fontId="65" fillId="25" borderId="2" xfId="0" applyFont="1" applyFill="1" applyBorder="1" applyAlignment="1">
      <alignment horizontal="center" vertical="center" wrapText="1"/>
    </xf>
    <xf numFmtId="0" fontId="65" fillId="35" borderId="2" xfId="0" applyFont="1" applyFill="1" applyBorder="1" applyAlignment="1">
      <alignment horizontal="center" vertical="center" wrapText="1"/>
    </xf>
    <xf numFmtId="0" fontId="62" fillId="7" borderId="8" xfId="0" applyFont="1" applyFill="1" applyBorder="1" applyAlignment="1">
      <alignment horizontal="center" vertical="center" wrapText="1"/>
    </xf>
    <xf numFmtId="171" fontId="10" fillId="7" borderId="4" xfId="0" applyNumberFormat="1" applyFont="1" applyFill="1" applyBorder="1" applyAlignment="1">
      <alignment horizontal="center" vertical="center" wrapText="1"/>
    </xf>
    <xf numFmtId="0" fontId="5" fillId="21" borderId="21" xfId="0" applyFont="1" applyFill="1" applyBorder="1" applyAlignment="1">
      <alignment horizontal="center" vertical="center"/>
    </xf>
    <xf numFmtId="0" fontId="5" fillId="21" borderId="20" xfId="0" applyFont="1" applyFill="1" applyBorder="1" applyAlignment="1">
      <alignment horizontal="center" vertical="center"/>
    </xf>
    <xf numFmtId="0" fontId="16" fillId="23" borderId="2" xfId="9" applyFont="1" applyFill="1" applyBorder="1" applyAlignment="1" applyProtection="1">
      <alignment horizontal="center" vertical="center"/>
      <protection locked="0"/>
    </xf>
    <xf numFmtId="0" fontId="16" fillId="23" borderId="2" xfId="5" applyFont="1" applyFill="1" applyBorder="1" applyAlignment="1" applyProtection="1">
      <alignment vertical="center"/>
      <protection locked="0"/>
    </xf>
    <xf numFmtId="0" fontId="66" fillId="37" borderId="2" xfId="9" applyFont="1" applyFill="1" applyBorder="1" applyAlignment="1" applyProtection="1">
      <alignment horizontal="center" vertical="center"/>
      <protection locked="0"/>
    </xf>
    <xf numFmtId="0" fontId="66" fillId="37" borderId="2" xfId="5" applyFont="1" applyFill="1" applyBorder="1" applyAlignment="1" applyProtection="1">
      <alignment vertical="center"/>
      <protection locked="0"/>
    </xf>
    <xf numFmtId="2" fontId="66" fillId="37" borderId="2" xfId="10" applyNumberFormat="1" applyFont="1" applyFill="1" applyBorder="1" applyAlignment="1" applyProtection="1">
      <alignment horizontal="center" vertical="center" wrapText="1"/>
    </xf>
    <xf numFmtId="2" fontId="66" fillId="26" borderId="2" xfId="10" applyNumberFormat="1" applyFont="1" applyFill="1" applyBorder="1" applyAlignment="1" applyProtection="1">
      <alignment horizontal="center" vertical="center" wrapText="1"/>
    </xf>
    <xf numFmtId="0" fontId="16" fillId="34" borderId="2" xfId="9" applyFont="1" applyFill="1" applyBorder="1" applyAlignment="1" applyProtection="1">
      <alignment horizontal="center" vertical="center"/>
      <protection locked="0"/>
    </xf>
    <xf numFmtId="0" fontId="16" fillId="34" borderId="2" xfId="5" applyFont="1" applyFill="1" applyBorder="1" applyAlignment="1" applyProtection="1">
      <alignment vertical="center"/>
      <protection locked="0"/>
    </xf>
    <xf numFmtId="2" fontId="16" fillId="34" borderId="2" xfId="10" applyNumberFormat="1" applyFont="1" applyFill="1" applyBorder="1" applyAlignment="1" applyProtection="1">
      <alignment horizontal="center" vertical="center" wrapText="1"/>
    </xf>
    <xf numFmtId="0" fontId="16" fillId="24" borderId="2" xfId="9" applyFont="1" applyFill="1" applyBorder="1" applyAlignment="1" applyProtection="1">
      <alignment horizontal="center" vertical="center"/>
      <protection locked="0"/>
    </xf>
    <xf numFmtId="0" fontId="16" fillId="24" borderId="2" xfId="5" applyFont="1" applyFill="1" applyBorder="1" applyAlignment="1" applyProtection="1">
      <alignment vertical="center"/>
      <protection locked="0"/>
    </xf>
    <xf numFmtId="2" fontId="16" fillId="24" borderId="2" xfId="10" applyNumberFormat="1" applyFont="1" applyFill="1" applyBorder="1" applyAlignment="1" applyProtection="1">
      <alignment horizontal="center" vertical="center" wrapText="1"/>
    </xf>
    <xf numFmtId="0" fontId="16" fillId="35" borderId="2" xfId="9" applyFont="1" applyFill="1" applyBorder="1" applyAlignment="1" applyProtection="1">
      <alignment horizontal="center" vertical="center"/>
      <protection locked="0"/>
    </xf>
    <xf numFmtId="0" fontId="16" fillId="35" borderId="2" xfId="5" applyFont="1" applyFill="1" applyBorder="1" applyAlignment="1" applyProtection="1">
      <alignment vertical="center"/>
      <protection locked="0"/>
    </xf>
    <xf numFmtId="2" fontId="16" fillId="35" borderId="2" xfId="10" applyNumberFormat="1" applyFont="1" applyFill="1" applyBorder="1" applyAlignment="1" applyProtection="1">
      <alignment horizontal="center" vertical="center" wrapText="1"/>
    </xf>
    <xf numFmtId="0" fontId="0" fillId="7" borderId="2" xfId="0" applyFill="1" applyBorder="1" applyAlignment="1" applyProtection="1">
      <alignment horizontal="center" vertical="center"/>
      <protection locked="0"/>
    </xf>
    <xf numFmtId="0" fontId="0" fillId="28" borderId="2" xfId="0" applyFill="1" applyBorder="1" applyAlignment="1" applyProtection="1">
      <alignment horizontal="center" vertical="center"/>
      <protection locked="0"/>
    </xf>
    <xf numFmtId="0" fontId="0" fillId="28" borderId="0" xfId="0" applyFill="1" applyAlignment="1" applyProtection="1">
      <alignment vertical="center"/>
      <protection locked="0"/>
    </xf>
    <xf numFmtId="0" fontId="0" fillId="27" borderId="2" xfId="0" applyFill="1" applyBorder="1" applyAlignment="1" applyProtection="1">
      <alignment horizontal="center" vertical="center"/>
      <protection locked="0"/>
    </xf>
    <xf numFmtId="0" fontId="0" fillId="27" borderId="0" xfId="0" applyFill="1" applyAlignment="1" applyProtection="1">
      <alignment vertical="center"/>
      <protection locked="0"/>
    </xf>
    <xf numFmtId="0" fontId="0" fillId="23" borderId="6" xfId="0" applyFill="1" applyBorder="1" applyAlignment="1" applyProtection="1">
      <alignment vertical="center"/>
      <protection locked="0"/>
    </xf>
    <xf numFmtId="0" fontId="0" fillId="23" borderId="2" xfId="0" applyFill="1" applyBorder="1" applyAlignment="1" applyProtection="1">
      <alignment horizontal="center" vertical="center"/>
      <protection locked="0"/>
    </xf>
    <xf numFmtId="0" fontId="0" fillId="23" borderId="2" xfId="0" applyFill="1" applyBorder="1" applyAlignment="1" applyProtection="1">
      <alignment vertical="center"/>
      <protection locked="0"/>
    </xf>
    <xf numFmtId="165" fontId="0" fillId="23" borderId="2" xfId="0" applyNumberFormat="1" applyFill="1" applyBorder="1" applyAlignment="1" applyProtection="1">
      <alignment vertical="center"/>
      <protection locked="0"/>
    </xf>
    <xf numFmtId="0" fontId="0" fillId="23" borderId="0" xfId="0" applyFill="1" applyAlignment="1" applyProtection="1">
      <alignment vertical="center"/>
      <protection locked="0"/>
    </xf>
    <xf numFmtId="0" fontId="0" fillId="26" borderId="2" xfId="0" applyFill="1" applyBorder="1" applyAlignment="1" applyProtection="1">
      <alignment horizontal="center" vertical="center"/>
      <protection locked="0"/>
    </xf>
    <xf numFmtId="0" fontId="0" fillId="26" borderId="0" xfId="0" applyFill="1" applyAlignment="1" applyProtection="1">
      <alignment vertical="center"/>
      <protection locked="0"/>
    </xf>
    <xf numFmtId="0" fontId="66" fillId="37" borderId="6" xfId="0" applyFont="1" applyFill="1" applyBorder="1" applyAlignment="1" applyProtection="1">
      <alignment vertical="center"/>
      <protection locked="0"/>
    </xf>
    <xf numFmtId="0" fontId="66" fillId="37" borderId="2" xfId="0" applyFont="1" applyFill="1" applyBorder="1" applyAlignment="1" applyProtection="1">
      <alignment horizontal="center" vertical="center"/>
      <protection locked="0"/>
    </xf>
    <xf numFmtId="0" fontId="66" fillId="37" borderId="2" xfId="0" applyFont="1" applyFill="1" applyBorder="1" applyAlignment="1" applyProtection="1">
      <alignment vertical="center"/>
      <protection locked="0"/>
    </xf>
    <xf numFmtId="165" fontId="66" fillId="37" borderId="2" xfId="0" applyNumberFormat="1" applyFont="1" applyFill="1" applyBorder="1" applyAlignment="1" applyProtection="1">
      <alignment vertical="center"/>
      <protection locked="0"/>
    </xf>
    <xf numFmtId="0" fontId="66" fillId="37" borderId="0" xfId="0" applyFont="1" applyFill="1" applyAlignment="1" applyProtection="1">
      <alignment vertical="center"/>
      <protection locked="0"/>
    </xf>
    <xf numFmtId="0" fontId="66" fillId="34" borderId="6" xfId="0" applyFont="1" applyFill="1" applyBorder="1" applyAlignment="1" applyProtection="1">
      <alignment vertical="center"/>
      <protection locked="0"/>
    </xf>
    <xf numFmtId="0" fontId="66" fillId="34" borderId="2" xfId="0" applyFont="1" applyFill="1" applyBorder="1" applyAlignment="1" applyProtection="1">
      <alignment horizontal="center" vertical="center"/>
      <protection locked="0"/>
    </xf>
    <xf numFmtId="0" fontId="66" fillId="34" borderId="2" xfId="0" applyFont="1" applyFill="1" applyBorder="1" applyAlignment="1" applyProtection="1">
      <alignment vertical="center"/>
      <protection locked="0"/>
    </xf>
    <xf numFmtId="165" fontId="66" fillId="34" borderId="2" xfId="0" applyNumberFormat="1" applyFont="1" applyFill="1" applyBorder="1" applyAlignment="1" applyProtection="1">
      <alignment vertical="center"/>
      <protection locked="0"/>
    </xf>
    <xf numFmtId="0" fontId="66" fillId="34" borderId="0" xfId="0" applyFont="1" applyFill="1" applyAlignment="1" applyProtection="1">
      <alignment vertical="center"/>
      <protection locked="0"/>
    </xf>
    <xf numFmtId="0" fontId="66" fillId="22" borderId="6" xfId="0" applyFont="1" applyFill="1" applyBorder="1" applyAlignment="1" applyProtection="1">
      <alignment vertical="center"/>
      <protection locked="0"/>
    </xf>
    <xf numFmtId="0" fontId="66" fillId="22" borderId="2" xfId="0" applyFont="1" applyFill="1" applyBorder="1" applyAlignment="1" applyProtection="1">
      <alignment horizontal="center" vertical="center"/>
      <protection locked="0"/>
    </xf>
    <xf numFmtId="0" fontId="66" fillId="22" borderId="2" xfId="0" applyFont="1" applyFill="1" applyBorder="1" applyAlignment="1" applyProtection="1">
      <alignment vertical="center"/>
      <protection locked="0"/>
    </xf>
    <xf numFmtId="165" fontId="66" fillId="22" borderId="2" xfId="0" applyNumberFormat="1" applyFont="1" applyFill="1" applyBorder="1" applyAlignment="1" applyProtection="1">
      <alignment vertical="center"/>
      <protection locked="0"/>
    </xf>
    <xf numFmtId="0" fontId="66" fillId="22" borderId="0" xfId="0" applyFont="1" applyFill="1" applyAlignment="1" applyProtection="1">
      <alignment vertical="center"/>
      <protection locked="0"/>
    </xf>
    <xf numFmtId="0" fontId="66" fillId="24" borderId="6" xfId="0" applyFont="1" applyFill="1" applyBorder="1" applyAlignment="1" applyProtection="1">
      <alignment vertical="center"/>
      <protection locked="0"/>
    </xf>
    <xf numFmtId="0" fontId="66" fillId="24" borderId="2" xfId="0" applyFont="1" applyFill="1" applyBorder="1" applyAlignment="1" applyProtection="1">
      <alignment horizontal="center" vertical="center"/>
      <protection locked="0"/>
    </xf>
    <xf numFmtId="0" fontId="66" fillId="24" borderId="2" xfId="0" applyFont="1" applyFill="1" applyBorder="1" applyAlignment="1" applyProtection="1">
      <alignment vertical="center"/>
      <protection locked="0"/>
    </xf>
    <xf numFmtId="165" fontId="66" fillId="24" borderId="2" xfId="0" applyNumberFormat="1" applyFont="1" applyFill="1" applyBorder="1" applyAlignment="1" applyProtection="1">
      <alignment vertical="center"/>
      <protection locked="0"/>
    </xf>
    <xf numFmtId="0" fontId="66" fillId="24" borderId="0" xfId="0" applyFont="1" applyFill="1" applyAlignment="1" applyProtection="1">
      <alignment vertical="center"/>
      <protection locked="0"/>
    </xf>
    <xf numFmtId="0" fontId="66" fillId="29" borderId="6" xfId="0" applyFont="1" applyFill="1" applyBorder="1" applyAlignment="1" applyProtection="1">
      <alignment vertical="center"/>
      <protection locked="0"/>
    </xf>
    <xf numFmtId="0" fontId="66" fillId="29" borderId="2" xfId="0" applyFont="1" applyFill="1" applyBorder="1" applyAlignment="1" applyProtection="1">
      <alignment horizontal="center" vertical="center"/>
      <protection locked="0"/>
    </xf>
    <xf numFmtId="0" fontId="66" fillId="29" borderId="2" xfId="0" applyFont="1" applyFill="1" applyBorder="1" applyAlignment="1" applyProtection="1">
      <alignment vertical="center"/>
      <protection locked="0"/>
    </xf>
    <xf numFmtId="165" fontId="66" fillId="29" borderId="2" xfId="0" applyNumberFormat="1" applyFont="1" applyFill="1" applyBorder="1" applyAlignment="1" applyProtection="1">
      <alignment vertical="center"/>
      <protection locked="0"/>
    </xf>
    <xf numFmtId="0" fontId="66" fillId="29" borderId="0" xfId="0" applyFont="1" applyFill="1" applyAlignment="1" applyProtection="1">
      <alignment vertical="center"/>
      <protection locked="0"/>
    </xf>
    <xf numFmtId="0" fontId="25" fillId="35" borderId="8" xfId="0" applyFont="1" applyFill="1" applyBorder="1" applyAlignment="1">
      <alignment horizontal="center" vertical="center"/>
    </xf>
    <xf numFmtId="0" fontId="66" fillId="35" borderId="6" xfId="0" applyFont="1" applyFill="1" applyBorder="1" applyAlignment="1" applyProtection="1">
      <alignment vertical="center"/>
      <protection locked="0"/>
    </xf>
    <xf numFmtId="0" fontId="66" fillId="35" borderId="2" xfId="0" applyFont="1" applyFill="1" applyBorder="1" applyAlignment="1" applyProtection="1">
      <alignment horizontal="center" vertical="center"/>
      <protection locked="0"/>
    </xf>
    <xf numFmtId="0" fontId="66" fillId="35" borderId="2" xfId="0" applyFont="1" applyFill="1" applyBorder="1" applyAlignment="1" applyProtection="1">
      <alignment vertical="center"/>
      <protection locked="0"/>
    </xf>
    <xf numFmtId="165" fontId="66" fillId="35" borderId="2" xfId="0" applyNumberFormat="1" applyFont="1" applyFill="1" applyBorder="1" applyAlignment="1" applyProtection="1">
      <alignment vertical="center"/>
      <protection locked="0"/>
    </xf>
    <xf numFmtId="0" fontId="66" fillId="35" borderId="0" xfId="0" applyFont="1" applyFill="1" applyAlignment="1" applyProtection="1">
      <alignment vertical="center"/>
      <protection locked="0"/>
    </xf>
    <xf numFmtId="165" fontId="16" fillId="7" borderId="2" xfId="10" applyNumberFormat="1" applyFont="1" applyFill="1" applyBorder="1" applyAlignment="1" applyProtection="1">
      <alignment horizontal="center" vertical="center" wrapText="1"/>
    </xf>
    <xf numFmtId="165" fontId="16" fillId="28" borderId="2" xfId="10" applyNumberFormat="1" applyFont="1" applyFill="1" applyBorder="1" applyAlignment="1" applyProtection="1">
      <alignment horizontal="center" vertical="center" wrapText="1"/>
    </xf>
    <xf numFmtId="165" fontId="16" fillId="27" borderId="2" xfId="10" applyNumberFormat="1" applyFont="1" applyFill="1" applyBorder="1" applyAlignment="1" applyProtection="1">
      <alignment horizontal="center" vertical="center" wrapText="1"/>
    </xf>
    <xf numFmtId="165" fontId="16" fillId="23" borderId="2" xfId="10" applyNumberFormat="1" applyFont="1" applyFill="1" applyBorder="1" applyAlignment="1" applyProtection="1">
      <alignment horizontal="center" vertical="center" wrapText="1"/>
    </xf>
    <xf numFmtId="165" fontId="16" fillId="35" borderId="2" xfId="10" applyNumberFormat="1" applyFont="1" applyFill="1" applyBorder="1" applyAlignment="1" applyProtection="1">
      <alignment horizontal="center" vertical="center" wrapText="1"/>
    </xf>
    <xf numFmtId="165" fontId="16" fillId="29" borderId="2" xfId="10" applyNumberFormat="1" applyFont="1" applyFill="1" applyBorder="1" applyAlignment="1" applyProtection="1">
      <alignment horizontal="center" vertical="center" wrapText="1"/>
    </xf>
    <xf numFmtId="165" fontId="16" fillId="24" borderId="2" xfId="10" applyNumberFormat="1" applyFont="1" applyFill="1" applyBorder="1" applyAlignment="1" applyProtection="1">
      <alignment horizontal="center" vertical="center" wrapText="1"/>
    </xf>
    <xf numFmtId="165" fontId="16" fillId="22" borderId="2" xfId="10" applyNumberFormat="1" applyFont="1" applyFill="1" applyBorder="1" applyAlignment="1" applyProtection="1">
      <alignment horizontal="center" vertical="center" wrapText="1"/>
    </xf>
    <xf numFmtId="165" fontId="16" fillId="34" borderId="2" xfId="10" applyNumberFormat="1" applyFont="1" applyFill="1" applyBorder="1" applyAlignment="1" applyProtection="1">
      <alignment horizontal="center" vertical="center" wrapText="1"/>
    </xf>
    <xf numFmtId="165" fontId="66" fillId="37" borderId="2" xfId="10" applyNumberFormat="1" applyFont="1" applyFill="1" applyBorder="1" applyAlignment="1" applyProtection="1">
      <alignment horizontal="center" vertical="center" wrapText="1"/>
    </xf>
    <xf numFmtId="165" fontId="16" fillId="26" borderId="2" xfId="10" applyNumberFormat="1" applyFont="1" applyFill="1" applyBorder="1" applyAlignment="1" applyProtection="1">
      <alignment horizontal="center" vertical="center" wrapText="1"/>
    </xf>
    <xf numFmtId="0" fontId="0" fillId="23" borderId="2" xfId="0" applyFill="1" applyBorder="1" applyAlignment="1" applyProtection="1">
      <alignment horizontal="center"/>
      <protection locked="0"/>
    </xf>
    <xf numFmtId="0" fontId="0" fillId="23" borderId="2" xfId="0" applyFill="1" applyBorder="1" applyProtection="1">
      <protection locked="0"/>
    </xf>
    <xf numFmtId="2" fontId="0" fillId="23" borderId="2" xfId="2" applyNumberFormat="1" applyFont="1" applyFill="1" applyBorder="1" applyProtection="1">
      <protection locked="0"/>
    </xf>
    <xf numFmtId="164" fontId="0" fillId="23" borderId="2" xfId="2" applyFont="1" applyFill="1" applyBorder="1" applyProtection="1">
      <protection locked="0"/>
    </xf>
    <xf numFmtId="164" fontId="0" fillId="23" borderId="2" xfId="2" applyFont="1" applyFill="1" applyBorder="1" applyProtection="1"/>
    <xf numFmtId="0" fontId="66" fillId="37" borderId="2" xfId="0" applyFont="1" applyFill="1" applyBorder="1" applyAlignment="1" applyProtection="1">
      <alignment horizontal="center"/>
      <protection locked="0"/>
    </xf>
    <xf numFmtId="0" fontId="66" fillId="37" borderId="2" xfId="0" applyFont="1" applyFill="1" applyBorder="1" applyProtection="1">
      <protection locked="0"/>
    </xf>
    <xf numFmtId="2" fontId="66" fillId="37" borderId="2" xfId="2" applyNumberFormat="1" applyFont="1" applyFill="1" applyBorder="1" applyProtection="1">
      <protection locked="0"/>
    </xf>
    <xf numFmtId="164" fontId="66" fillId="37" borderId="2" xfId="2" applyFont="1" applyFill="1" applyBorder="1" applyProtection="1">
      <protection locked="0"/>
    </xf>
    <xf numFmtId="164" fontId="66" fillId="37" borderId="2" xfId="2" applyFont="1" applyFill="1" applyBorder="1" applyProtection="1"/>
    <xf numFmtId="0" fontId="0" fillId="34" borderId="2" xfId="0" applyFill="1" applyBorder="1" applyAlignment="1" applyProtection="1">
      <alignment horizontal="center"/>
      <protection locked="0"/>
    </xf>
    <xf numFmtId="0" fontId="0" fillId="34" borderId="2" xfId="0" applyFill="1" applyBorder="1" applyProtection="1">
      <protection locked="0"/>
    </xf>
    <xf numFmtId="2" fontId="0" fillId="34" borderId="2" xfId="2" applyNumberFormat="1" applyFont="1" applyFill="1" applyBorder="1" applyProtection="1">
      <protection locked="0"/>
    </xf>
    <xf numFmtId="164" fontId="0" fillId="34" borderId="2" xfId="2" applyFont="1" applyFill="1" applyBorder="1" applyProtection="1">
      <protection locked="0"/>
    </xf>
    <xf numFmtId="164" fontId="0" fillId="34" borderId="2" xfId="2" applyFont="1" applyFill="1" applyBorder="1" applyProtection="1"/>
    <xf numFmtId="0" fontId="0" fillId="24" borderId="2" xfId="0" applyFill="1" applyBorder="1" applyAlignment="1" applyProtection="1">
      <alignment horizontal="center"/>
      <protection locked="0"/>
    </xf>
    <xf numFmtId="0" fontId="0" fillId="24" borderId="2" xfId="0" applyFill="1" applyBorder="1" applyProtection="1">
      <protection locked="0"/>
    </xf>
    <xf numFmtId="2" fontId="0" fillId="24" borderId="2" xfId="2" applyNumberFormat="1" applyFont="1" applyFill="1" applyBorder="1" applyProtection="1">
      <protection locked="0"/>
    </xf>
    <xf numFmtId="164" fontId="0" fillId="24" borderId="2" xfId="2" applyFont="1" applyFill="1" applyBorder="1" applyProtection="1">
      <protection locked="0"/>
    </xf>
    <xf numFmtId="164" fontId="0" fillId="24" borderId="2" xfId="2" applyFont="1" applyFill="1" applyBorder="1" applyProtection="1"/>
    <xf numFmtId="0" fontId="0" fillId="35" borderId="2" xfId="0" applyFill="1" applyBorder="1" applyAlignment="1" applyProtection="1">
      <alignment horizontal="center"/>
      <protection locked="0"/>
    </xf>
    <xf numFmtId="0" fontId="0" fillId="35" borderId="2" xfId="0" applyFill="1" applyBorder="1" applyProtection="1">
      <protection locked="0"/>
    </xf>
    <xf numFmtId="2" fontId="0" fillId="35" borderId="2" xfId="2" applyNumberFormat="1" applyFont="1" applyFill="1" applyBorder="1" applyProtection="1">
      <protection locked="0"/>
    </xf>
    <xf numFmtId="164" fontId="0" fillId="35" borderId="2" xfId="2" applyFont="1" applyFill="1" applyBorder="1" applyProtection="1">
      <protection locked="0"/>
    </xf>
    <xf numFmtId="164" fontId="0" fillId="35" borderId="2" xfId="2" applyFont="1" applyFill="1" applyBorder="1" applyProtection="1"/>
    <xf numFmtId="0" fontId="0" fillId="38" borderId="6" xfId="0" applyFill="1" applyBorder="1" applyAlignment="1" applyProtection="1">
      <alignment vertical="center"/>
      <protection locked="0"/>
    </xf>
    <xf numFmtId="0" fontId="0" fillId="38" borderId="2" xfId="0" applyFill="1" applyBorder="1" applyAlignment="1" applyProtection="1">
      <alignment vertical="center"/>
      <protection locked="0"/>
    </xf>
    <xf numFmtId="0" fontId="0" fillId="34" borderId="6" xfId="0" applyFill="1" applyBorder="1" applyAlignment="1" applyProtection="1">
      <alignment vertical="center"/>
      <protection locked="0"/>
    </xf>
    <xf numFmtId="0" fontId="0" fillId="34" borderId="2" xfId="0" applyFill="1" applyBorder="1" applyAlignment="1" applyProtection="1">
      <alignment vertical="center"/>
      <protection locked="0"/>
    </xf>
    <xf numFmtId="0" fontId="0" fillId="24" borderId="6" xfId="0" applyFill="1" applyBorder="1" applyAlignment="1" applyProtection="1">
      <alignment vertical="center"/>
      <protection locked="0"/>
    </xf>
    <xf numFmtId="0" fontId="0" fillId="24" borderId="2" xfId="0" applyFill="1" applyBorder="1" applyAlignment="1" applyProtection="1">
      <alignment vertical="center"/>
      <protection locked="0"/>
    </xf>
    <xf numFmtId="0" fontId="0" fillId="35" borderId="6" xfId="0" applyFill="1" applyBorder="1" applyAlignment="1" applyProtection="1">
      <alignment vertical="center"/>
      <protection locked="0"/>
    </xf>
    <xf numFmtId="0" fontId="0" fillId="35" borderId="2" xfId="0" applyFill="1" applyBorder="1" applyAlignment="1" applyProtection="1">
      <alignment vertical="center"/>
      <protection locked="0"/>
    </xf>
    <xf numFmtId="171" fontId="6" fillId="4" borderId="0" xfId="0" applyNumberFormat="1" applyFont="1" applyFill="1" applyAlignment="1">
      <alignment horizontal="center" vertical="center"/>
    </xf>
    <xf numFmtId="165" fontId="54" fillId="21" borderId="22" xfId="0" applyNumberFormat="1" applyFont="1" applyFill="1" applyBorder="1" applyAlignment="1">
      <alignment horizontal="center"/>
    </xf>
    <xf numFmtId="0" fontId="67" fillId="9" borderId="21" xfId="0" applyFont="1" applyFill="1" applyBorder="1" applyAlignment="1">
      <alignment horizontal="center" vertical="center"/>
    </xf>
    <xf numFmtId="171" fontId="67" fillId="9" borderId="23" xfId="0" applyNumberFormat="1" applyFont="1" applyFill="1" applyBorder="1" applyAlignment="1">
      <alignment horizontal="center" vertical="center"/>
    </xf>
    <xf numFmtId="0" fontId="57" fillId="7" borderId="2" xfId="0" applyFont="1" applyFill="1" applyBorder="1" applyAlignment="1">
      <alignment horizontal="center" vertical="center" wrapText="1"/>
    </xf>
    <xf numFmtId="0" fontId="32" fillId="0" borderId="2" xfId="0" applyFont="1" applyBorder="1" applyAlignment="1">
      <alignment horizontal="left" vertical="center" wrapText="1"/>
    </xf>
    <xf numFmtId="0" fontId="0" fillId="0" borderId="8" xfId="0" applyBorder="1"/>
    <xf numFmtId="0" fontId="0" fillId="0" borderId="2" xfId="0" applyBorder="1"/>
    <xf numFmtId="168" fontId="0" fillId="0" borderId="8" xfId="0" applyNumberFormat="1" applyBorder="1"/>
    <xf numFmtId="168" fontId="0" fillId="0" borderId="2" xfId="0" applyNumberFormat="1" applyBorder="1"/>
    <xf numFmtId="0" fontId="0" fillId="2" borderId="2" xfId="0" applyFill="1" applyBorder="1"/>
    <xf numFmtId="168" fontId="0" fillId="2" borderId="2" xfId="0" applyNumberFormat="1" applyFill="1" applyBorder="1"/>
    <xf numFmtId="169" fontId="0" fillId="2" borderId="2" xfId="0" applyNumberFormat="1" applyFill="1" applyBorder="1" applyAlignment="1">
      <alignment horizontal="center"/>
    </xf>
    <xf numFmtId="0" fontId="60" fillId="26" borderId="2" xfId="0" applyFont="1" applyFill="1" applyBorder="1" applyAlignment="1">
      <alignment horizontal="center" vertical="center" wrapText="1"/>
    </xf>
    <xf numFmtId="0" fontId="18" fillId="22" borderId="2" xfId="0" applyFont="1" applyFill="1" applyBorder="1" applyAlignment="1">
      <alignment horizontal="center" vertical="center"/>
    </xf>
    <xf numFmtId="165" fontId="33" fillId="22" borderId="2" xfId="0" applyNumberFormat="1" applyFont="1" applyFill="1" applyBorder="1" applyAlignment="1">
      <alignment horizontal="right" vertical="center"/>
    </xf>
    <xf numFmtId="0" fontId="33" fillId="22" borderId="2" xfId="0" applyFont="1" applyFill="1" applyBorder="1" applyAlignment="1">
      <alignment horizontal="center" vertical="center"/>
    </xf>
    <xf numFmtId="0" fontId="33" fillId="22" borderId="2" xfId="0" applyFont="1" applyFill="1" applyBorder="1" applyAlignment="1">
      <alignment horizontal="left" vertical="center"/>
    </xf>
    <xf numFmtId="0" fontId="33" fillId="22" borderId="2" xfId="0" applyFont="1" applyFill="1" applyBorder="1" applyAlignment="1">
      <alignment vertical="center"/>
    </xf>
    <xf numFmtId="168" fontId="33" fillId="22" borderId="2" xfId="0" applyNumberFormat="1" applyFont="1" applyFill="1" applyBorder="1" applyAlignment="1">
      <alignment horizontal="center" vertical="center"/>
    </xf>
    <xf numFmtId="0" fontId="57" fillId="24" borderId="2" xfId="0" applyFont="1" applyFill="1" applyBorder="1" applyAlignment="1">
      <alignment horizontal="center" vertical="center"/>
    </xf>
    <xf numFmtId="0" fontId="56" fillId="24" borderId="2" xfId="0" applyFont="1" applyFill="1" applyBorder="1" applyAlignment="1">
      <alignment horizontal="left" vertical="center"/>
    </xf>
    <xf numFmtId="0" fontId="56" fillId="24" borderId="2" xfId="0" applyFont="1" applyFill="1" applyBorder="1" applyAlignment="1">
      <alignment vertical="center"/>
    </xf>
    <xf numFmtId="168" fontId="56" fillId="24" borderId="2" xfId="0" applyNumberFormat="1" applyFont="1" applyFill="1" applyBorder="1" applyAlignment="1">
      <alignment horizontal="center" vertical="center"/>
    </xf>
    <xf numFmtId="0" fontId="56" fillId="24" borderId="2" xfId="0" applyFont="1" applyFill="1" applyBorder="1" applyAlignment="1">
      <alignment horizontal="center" vertical="center"/>
    </xf>
    <xf numFmtId="165" fontId="56" fillId="24" borderId="2" xfId="0" applyNumberFormat="1" applyFont="1" applyFill="1" applyBorder="1" applyAlignment="1">
      <alignment horizontal="right" vertical="center"/>
    </xf>
    <xf numFmtId="0" fontId="57" fillId="29" borderId="2" xfId="0" applyFont="1" applyFill="1" applyBorder="1" applyAlignment="1">
      <alignment horizontal="center" vertical="center" wrapText="1"/>
    </xf>
    <xf numFmtId="0" fontId="33" fillId="29" borderId="2" xfId="0" applyFont="1" applyFill="1" applyBorder="1" applyAlignment="1">
      <alignment horizontal="left" vertical="center"/>
    </xf>
    <xf numFmtId="0" fontId="33" fillId="29" borderId="2" xfId="0" applyFont="1" applyFill="1" applyBorder="1" applyAlignment="1">
      <alignment vertical="center"/>
    </xf>
    <xf numFmtId="168" fontId="33" fillId="29" borderId="2" xfId="0" applyNumberFormat="1" applyFont="1" applyFill="1" applyBorder="1" applyAlignment="1">
      <alignment horizontal="center" vertical="center"/>
    </xf>
    <xf numFmtId="0" fontId="33" fillId="29" borderId="2" xfId="0" applyFont="1" applyFill="1" applyBorder="1" applyAlignment="1">
      <alignment horizontal="center" vertical="center"/>
    </xf>
    <xf numFmtId="165" fontId="33" fillId="29" borderId="2" xfId="0" applyNumberFormat="1" applyFont="1" applyFill="1" applyBorder="1" applyAlignment="1">
      <alignment horizontal="right" vertical="center"/>
    </xf>
    <xf numFmtId="0" fontId="0" fillId="0" borderId="2" xfId="0" applyBorder="1" applyAlignment="1">
      <alignment wrapText="1"/>
    </xf>
    <xf numFmtId="0" fontId="17" fillId="35" borderId="2" xfId="0" applyFont="1" applyFill="1" applyBorder="1" applyAlignment="1">
      <alignment horizontal="center" vertical="center"/>
    </xf>
    <xf numFmtId="0" fontId="33" fillId="9" borderId="9" xfId="0" applyFont="1" applyFill="1" applyBorder="1" applyAlignment="1">
      <alignment horizontal="center" vertical="center"/>
    </xf>
    <xf numFmtId="165" fontId="41" fillId="7" borderId="0" xfId="0" applyNumberFormat="1" applyFont="1" applyFill="1" applyAlignment="1">
      <alignment horizontal="center" vertical="center"/>
    </xf>
    <xf numFmtId="0" fontId="20" fillId="7" borderId="0" xfId="0" applyFont="1" applyFill="1" applyAlignment="1">
      <alignment horizontal="center" vertical="center"/>
    </xf>
    <xf numFmtId="0" fontId="25" fillId="29" borderId="0" xfId="0" applyFont="1" applyFill="1" applyAlignment="1">
      <alignment horizontal="center" vertical="center"/>
    </xf>
    <xf numFmtId="0" fontId="68" fillId="0" borderId="2" xfId="0" applyFont="1" applyBorder="1" applyAlignment="1">
      <alignment vertical="center"/>
    </xf>
    <xf numFmtId="0" fontId="68" fillId="0" borderId="2" xfId="0" applyFont="1" applyBorder="1" applyAlignment="1">
      <alignment vertical="center" wrapText="1"/>
    </xf>
    <xf numFmtId="165" fontId="27" fillId="5" borderId="2" xfId="0" applyNumberFormat="1" applyFont="1" applyFill="1" applyBorder="1" applyAlignment="1" applyProtection="1">
      <alignment horizontal="center" vertical="center"/>
      <protection locked="0"/>
    </xf>
    <xf numFmtId="165" fontId="25" fillId="32" borderId="9" xfId="0" applyNumberFormat="1" applyFont="1" applyFill="1" applyBorder="1" applyAlignment="1">
      <alignment horizontal="right" vertical="center"/>
    </xf>
    <xf numFmtId="165" fontId="25" fillId="27" borderId="9" xfId="0" applyNumberFormat="1" applyFont="1" applyFill="1" applyBorder="1" applyAlignment="1">
      <alignment horizontal="right" vertical="center"/>
    </xf>
    <xf numFmtId="165" fontId="67" fillId="9" borderId="23" xfId="0" applyNumberFormat="1" applyFont="1" applyFill="1" applyBorder="1" applyAlignment="1">
      <alignment horizontal="center" vertical="center"/>
    </xf>
    <xf numFmtId="0" fontId="2" fillId="0" borderId="2" xfId="0" applyFont="1" applyBorder="1" applyAlignment="1" applyProtection="1">
      <alignment horizontal="left"/>
      <protection locked="0"/>
    </xf>
    <xf numFmtId="0" fontId="1" fillId="39" borderId="2" xfId="0" applyFont="1" applyFill="1" applyBorder="1" applyAlignment="1">
      <alignment horizontal="center"/>
    </xf>
    <xf numFmtId="0" fontId="0" fillId="2" borderId="0" xfId="0" applyFill="1" applyAlignment="1">
      <alignment horizontal="left" wrapText="1"/>
    </xf>
    <xf numFmtId="0" fontId="0" fillId="0" borderId="0" xfId="5" applyFont="1" applyAlignment="1">
      <alignment horizontal="left" wrapText="1"/>
    </xf>
    <xf numFmtId="0" fontId="14" fillId="3" borderId="0" xfId="5" applyFont="1" applyFill="1" applyAlignment="1">
      <alignment horizontal="center" vertical="center"/>
    </xf>
    <xf numFmtId="0" fontId="10" fillId="0" borderId="0" xfId="5" applyFont="1" applyAlignment="1">
      <alignment horizontal="center" wrapText="1"/>
    </xf>
    <xf numFmtId="0" fontId="7" fillId="0" borderId="0" xfId="5" applyFont="1" applyAlignment="1">
      <alignment horizontal="left" vertical="top" wrapText="1"/>
    </xf>
    <xf numFmtId="0" fontId="1" fillId="2" borderId="0" xfId="5" applyFill="1" applyAlignment="1">
      <alignment horizontal="left" vertical="center" wrapText="1"/>
    </xf>
    <xf numFmtId="0" fontId="39" fillId="3" borderId="2" xfId="0" applyFont="1" applyFill="1" applyBorder="1" applyAlignment="1">
      <alignment horizontal="center" vertical="center"/>
    </xf>
    <xf numFmtId="0" fontId="20" fillId="7" borderId="2" xfId="0" applyFont="1" applyFill="1" applyBorder="1" applyAlignment="1">
      <alignment horizontal="center" vertical="center"/>
    </xf>
    <xf numFmtId="0" fontId="40" fillId="9" borderId="2" xfId="0" applyFont="1" applyFill="1" applyBorder="1" applyAlignment="1">
      <alignment horizontal="center" vertical="center"/>
    </xf>
    <xf numFmtId="0" fontId="17" fillId="0" borderId="0" xfId="0" applyFont="1" applyAlignment="1">
      <alignment horizontal="left" vertical="center" wrapText="1"/>
    </xf>
    <xf numFmtId="0" fontId="61" fillId="36" borderId="7" xfId="0" applyFont="1" applyFill="1" applyBorder="1" applyAlignment="1">
      <alignment horizontal="center" vertical="center" wrapText="1"/>
    </xf>
    <xf numFmtId="0" fontId="25" fillId="34" borderId="7" xfId="0" applyFont="1" applyFill="1" applyBorder="1" applyAlignment="1">
      <alignment horizontal="center" vertical="center" wrapText="1"/>
    </xf>
    <xf numFmtId="0" fontId="38" fillId="22" borderId="7" xfId="0" applyFont="1" applyFill="1" applyBorder="1" applyAlignment="1">
      <alignment horizontal="center" vertical="center" wrapText="1"/>
    </xf>
    <xf numFmtId="0" fontId="17" fillId="24" borderId="7" xfId="0" applyFont="1" applyFill="1" applyBorder="1" applyAlignment="1">
      <alignment horizontal="center" vertical="center" wrapText="1"/>
    </xf>
    <xf numFmtId="0" fontId="38" fillId="7" borderId="7" xfId="0" applyFont="1" applyFill="1" applyBorder="1" applyAlignment="1">
      <alignment horizontal="center" vertical="center" wrapText="1"/>
    </xf>
    <xf numFmtId="0" fontId="38" fillId="28" borderId="7" xfId="0" applyFont="1" applyFill="1" applyBorder="1" applyAlignment="1">
      <alignment horizontal="center" vertical="center" wrapText="1"/>
    </xf>
    <xf numFmtId="0" fontId="33" fillId="32" borderId="7" xfId="0" applyFont="1" applyFill="1" applyBorder="1" applyAlignment="1">
      <alignment horizontal="center" vertical="center" wrapText="1"/>
    </xf>
    <xf numFmtId="0" fontId="25" fillId="27" borderId="7" xfId="0" applyFont="1" applyFill="1" applyBorder="1" applyAlignment="1">
      <alignment horizontal="center" vertical="center" wrapText="1"/>
    </xf>
    <xf numFmtId="0" fontId="33" fillId="26" borderId="7" xfId="0" applyFont="1" applyFill="1" applyBorder="1" applyAlignment="1">
      <alignment horizontal="center" vertical="center" wrapText="1"/>
    </xf>
    <xf numFmtId="0" fontId="33" fillId="33" borderId="12" xfId="0" applyFont="1" applyFill="1" applyBorder="1" applyAlignment="1">
      <alignment horizontal="center" vertical="center" wrapText="1"/>
    </xf>
    <xf numFmtId="0" fontId="33" fillId="33" borderId="7" xfId="0" applyFont="1" applyFill="1" applyBorder="1" applyAlignment="1">
      <alignment horizontal="center" vertical="center" wrapText="1"/>
    </xf>
    <xf numFmtId="0" fontId="33" fillId="29" borderId="7" xfId="0" applyFont="1" applyFill="1" applyBorder="1" applyAlignment="1">
      <alignment horizontal="center" vertical="center" wrapText="1"/>
    </xf>
    <xf numFmtId="0" fontId="10" fillId="0" borderId="0" xfId="6" applyFont="1" applyAlignment="1" applyProtection="1">
      <alignment horizontal="center" vertical="center" wrapText="1"/>
      <protection locked="0"/>
    </xf>
    <xf numFmtId="0" fontId="46" fillId="13" borderId="0" xfId="7" applyFont="1" applyFill="1" applyAlignment="1" applyProtection="1">
      <alignment horizontal="center" vertical="center" wrapText="1"/>
      <protection locked="0"/>
    </xf>
    <xf numFmtId="0" fontId="10" fillId="0" borderId="12" xfId="9" applyFont="1" applyBorder="1" applyAlignment="1" applyProtection="1">
      <alignment horizontal="center" vertical="center" wrapText="1"/>
      <protection locked="0"/>
    </xf>
    <xf numFmtId="0" fontId="10" fillId="0" borderId="7" xfId="9" applyFont="1" applyBorder="1" applyAlignment="1" applyProtection="1">
      <alignment horizontal="center" vertical="center" wrapText="1"/>
      <protection locked="0"/>
    </xf>
    <xf numFmtId="0" fontId="46" fillId="13" borderId="0" xfId="0" applyFont="1" applyFill="1" applyAlignment="1" applyProtection="1">
      <alignment horizontal="center" vertical="center" wrapText="1"/>
      <protection locked="0"/>
    </xf>
    <xf numFmtId="0" fontId="5" fillId="9" borderId="0" xfId="0" applyFont="1" applyFill="1" applyAlignment="1">
      <alignment horizontal="center" vertical="center"/>
    </xf>
    <xf numFmtId="0" fontId="20" fillId="7" borderId="0" xfId="0" applyFont="1" applyFill="1" applyAlignment="1">
      <alignment horizontal="center" vertical="center"/>
    </xf>
    <xf numFmtId="0" fontId="0" fillId="0" borderId="3" xfId="0" applyBorder="1" applyAlignment="1">
      <alignment horizontal="left" vertical="center"/>
    </xf>
    <xf numFmtId="0" fontId="5" fillId="9" borderId="0" xfId="0" applyFont="1" applyFill="1" applyAlignment="1" applyProtection="1">
      <alignment horizontal="center" vertical="center"/>
      <protection locked="0"/>
    </xf>
    <xf numFmtId="0" fontId="38" fillId="22" borderId="12" xfId="0" applyFont="1" applyFill="1" applyBorder="1" applyAlignment="1">
      <alignment horizontal="center" vertical="center" wrapText="1"/>
    </xf>
    <xf numFmtId="0" fontId="38" fillId="22" borderId="8" xfId="0" applyFont="1" applyFill="1" applyBorder="1" applyAlignment="1">
      <alignment horizontal="center" vertical="center" wrapText="1"/>
    </xf>
    <xf numFmtId="0" fontId="17" fillId="24" borderId="12" xfId="0" applyFont="1" applyFill="1" applyBorder="1" applyAlignment="1">
      <alignment horizontal="center" vertical="center" wrapText="1"/>
    </xf>
    <xf numFmtId="0" fontId="17" fillId="24" borderId="8" xfId="0" applyFont="1" applyFill="1" applyBorder="1" applyAlignment="1">
      <alignment horizontal="center" vertical="center" wrapText="1"/>
    </xf>
    <xf numFmtId="0" fontId="33" fillId="29" borderId="1" xfId="0" applyFont="1" applyFill="1" applyBorder="1" applyAlignment="1">
      <alignment horizontal="center" vertical="center" wrapText="1"/>
    </xf>
    <xf numFmtId="0" fontId="33" fillId="29" borderId="24" xfId="0" applyFont="1" applyFill="1" applyBorder="1" applyAlignment="1">
      <alignment horizontal="center" vertical="center" wrapText="1"/>
    </xf>
    <xf numFmtId="0" fontId="61" fillId="36" borderId="12" xfId="0" applyFont="1" applyFill="1" applyBorder="1" applyAlignment="1">
      <alignment horizontal="center" vertical="center" wrapText="1"/>
    </xf>
    <xf numFmtId="0" fontId="61" fillId="36" borderId="8" xfId="0" applyFont="1" applyFill="1" applyBorder="1" applyAlignment="1">
      <alignment horizontal="center" vertical="center" wrapText="1"/>
    </xf>
    <xf numFmtId="0" fontId="33" fillId="26" borderId="12" xfId="0" applyFont="1" applyFill="1" applyBorder="1" applyAlignment="1">
      <alignment horizontal="center" vertical="center" wrapText="1"/>
    </xf>
    <xf numFmtId="0" fontId="33" fillId="26" borderId="8" xfId="0" applyFont="1" applyFill="1" applyBorder="1" applyAlignment="1">
      <alignment horizontal="center" vertical="center" wrapText="1"/>
    </xf>
    <xf numFmtId="0" fontId="25" fillId="34" borderId="12" xfId="0" applyFont="1" applyFill="1" applyBorder="1" applyAlignment="1">
      <alignment horizontal="center" vertical="center" wrapText="1"/>
    </xf>
    <xf numFmtId="0" fontId="25" fillId="34" borderId="8" xfId="0" applyFont="1" applyFill="1" applyBorder="1" applyAlignment="1">
      <alignment horizontal="center" vertical="center" wrapText="1"/>
    </xf>
    <xf numFmtId="0" fontId="20" fillId="7" borderId="0" xfId="0" applyFont="1" applyFill="1" applyAlignment="1">
      <alignment horizontal="center"/>
    </xf>
    <xf numFmtId="0" fontId="15" fillId="9" borderId="0" xfId="0" applyFont="1" applyFill="1" applyAlignment="1" applyProtection="1">
      <alignment horizontal="center" vertical="center" wrapText="1"/>
      <protection locked="0"/>
    </xf>
    <xf numFmtId="0" fontId="38" fillId="7" borderId="12" xfId="0" applyFont="1" applyFill="1" applyBorder="1" applyAlignment="1">
      <alignment horizontal="center" vertical="center" wrapText="1"/>
    </xf>
    <xf numFmtId="0" fontId="38" fillId="7" borderId="8" xfId="0" applyFont="1" applyFill="1" applyBorder="1" applyAlignment="1">
      <alignment horizontal="center" vertical="center" wrapText="1"/>
    </xf>
    <xf numFmtId="0" fontId="38" fillId="28" borderId="12" xfId="0" applyFont="1" applyFill="1" applyBorder="1" applyAlignment="1">
      <alignment horizontal="center" vertical="center" wrapText="1"/>
    </xf>
    <xf numFmtId="0" fontId="38" fillId="28" borderId="8" xfId="0" applyFont="1" applyFill="1" applyBorder="1" applyAlignment="1">
      <alignment horizontal="center" vertical="center" wrapText="1"/>
    </xf>
    <xf numFmtId="0" fontId="25" fillId="27" borderId="12" xfId="0" applyFont="1" applyFill="1" applyBorder="1" applyAlignment="1">
      <alignment horizontal="center" vertical="center" wrapText="1"/>
    </xf>
    <xf numFmtId="0" fontId="25" fillId="27" borderId="8" xfId="0" applyFont="1" applyFill="1" applyBorder="1" applyAlignment="1">
      <alignment horizontal="center" vertical="center" wrapText="1"/>
    </xf>
    <xf numFmtId="0" fontId="33" fillId="32" borderId="12" xfId="0" applyFont="1" applyFill="1" applyBorder="1" applyAlignment="1">
      <alignment horizontal="center" vertical="center" wrapText="1"/>
    </xf>
    <xf numFmtId="0" fontId="33" fillId="32" borderId="8" xfId="0" applyFont="1" applyFill="1" applyBorder="1" applyAlignment="1">
      <alignment horizontal="center" vertical="center" wrapText="1"/>
    </xf>
    <xf numFmtId="0" fontId="4" fillId="9" borderId="5" xfId="0" applyFont="1" applyFill="1" applyBorder="1" applyAlignment="1" applyProtection="1">
      <alignment horizontal="center" vertical="center"/>
      <protection locked="0"/>
    </xf>
    <xf numFmtId="0" fontId="4" fillId="9" borderId="6" xfId="0" applyFont="1" applyFill="1" applyBorder="1" applyAlignment="1" applyProtection="1">
      <alignment horizontal="center" vertical="center"/>
      <protection locked="0"/>
    </xf>
    <xf numFmtId="0" fontId="0" fillId="7" borderId="17" xfId="0" applyFill="1" applyBorder="1" applyAlignment="1">
      <alignment horizontal="center" vertical="center"/>
    </xf>
    <xf numFmtId="0" fontId="23" fillId="0" borderId="17" xfId="0" applyFont="1" applyBorder="1" applyAlignment="1">
      <alignment horizontal="center" vertical="center"/>
    </xf>
  </cellXfs>
  <cellStyles count="13">
    <cellStyle name="Monétaire" xfId="2" builtinId="4"/>
    <cellStyle name="Monétaire 2" xfId="10" xr:uid="{00000000-0005-0000-0000-000001000000}"/>
    <cellStyle name="Normal" xfId="0" builtinId="0"/>
    <cellStyle name="Normal 2" xfId="1" xr:uid="{00000000-0005-0000-0000-000003000000}"/>
    <cellStyle name="Normal 2 2" xfId="3" xr:uid="{00000000-0005-0000-0000-000004000000}"/>
    <cellStyle name="Normal 2 3" xfId="4" xr:uid="{00000000-0005-0000-0000-000005000000}"/>
    <cellStyle name="Normal 2 3 2" xfId="5" xr:uid="{00000000-0005-0000-0000-000006000000}"/>
    <cellStyle name="Normal 2 3 3" xfId="8" xr:uid="{00000000-0005-0000-0000-000007000000}"/>
    <cellStyle name="Normal 2 4 2" xfId="9" xr:uid="{00000000-0005-0000-0000-000008000000}"/>
    <cellStyle name="Normal 3" xfId="11" xr:uid="{2685FB51-D98C-4870-B267-D8403E1BA913}"/>
    <cellStyle name="Normal 4" xfId="6" xr:uid="{00000000-0005-0000-0000-000009000000}"/>
    <cellStyle name="Normal 4 2" xfId="7" xr:uid="{00000000-0005-0000-0000-00000A000000}"/>
    <cellStyle name="Pourcentage" xfId="12" builtinId="5"/>
  </cellStyles>
  <dxfs count="352">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s>
  <tableStyles count="0" defaultTableStyle="TableStyleMedium2" defaultPivotStyle="PivotStyleLight16"/>
  <colors>
    <mruColors>
      <color rgb="FFFF85FF"/>
      <color rgb="FF008193"/>
      <color rgb="FFCC00FF"/>
      <color rgb="FF6666FF"/>
      <color rgb="FF9966FF"/>
      <color rgb="FFCCCCFF"/>
      <color rgb="FF6600FF"/>
      <color rgb="FF8BC8D9"/>
      <color rgb="FF39A5A0"/>
      <color rgb="FFFFE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xdr:col>
      <xdr:colOff>304800</xdr:colOff>
      <xdr:row>1</xdr:row>
      <xdr:rowOff>304800</xdr:rowOff>
    </xdr:to>
    <xdr:sp macro="" textlink="">
      <xdr:nvSpPr>
        <xdr:cNvPr id="1025" name="&lt;A04B360C-D692-423C-A2E9-D03D2BC7D350&gt;" descr="CP_LOGO_TYPO.png">
          <a:extLst>
            <a:ext uri="{FF2B5EF4-FFF2-40B4-BE49-F238E27FC236}">
              <a16:creationId xmlns:a16="http://schemas.microsoft.com/office/drawing/2014/main" id="{CCAACD25-C06A-5415-3BD9-EC4CFC19C931}"/>
            </a:ext>
          </a:extLst>
        </xdr:cNvPr>
        <xdr:cNvSpPr>
          <a:spLocks noChangeAspect="1" noChangeArrowheads="1"/>
        </xdr:cNvSpPr>
      </xdr:nvSpPr>
      <xdr:spPr bwMode="auto">
        <a:xfrm>
          <a:off x="0" y="203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xdr:row>
      <xdr:rowOff>0</xdr:rowOff>
    </xdr:from>
    <xdr:to>
      <xdr:col>1</xdr:col>
      <xdr:colOff>304800</xdr:colOff>
      <xdr:row>1</xdr:row>
      <xdr:rowOff>304800</xdr:rowOff>
    </xdr:to>
    <xdr:sp macro="" textlink="">
      <xdr:nvSpPr>
        <xdr:cNvPr id="3" name="&lt;A04B360C-D692-423C-A2E9-D03D2BC7D350&gt;" descr="CP_LOGO_TYPO.png">
          <a:extLst>
            <a:ext uri="{FF2B5EF4-FFF2-40B4-BE49-F238E27FC236}">
              <a16:creationId xmlns:a16="http://schemas.microsoft.com/office/drawing/2014/main" id="{F0E1AA56-D5CF-4C88-87E0-8A93717AA076}"/>
            </a:ext>
          </a:extLst>
        </xdr:cNvPr>
        <xdr:cNvSpPr>
          <a:spLocks noChangeAspect="1" noChangeArrowheads="1"/>
        </xdr:cNvSpPr>
      </xdr:nvSpPr>
      <xdr:spPr bwMode="auto">
        <a:xfrm>
          <a:off x="693420" y="3276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xdr:row>
      <xdr:rowOff>0</xdr:rowOff>
    </xdr:from>
    <xdr:to>
      <xdr:col>1</xdr:col>
      <xdr:colOff>304800</xdr:colOff>
      <xdr:row>1</xdr:row>
      <xdr:rowOff>304800</xdr:rowOff>
    </xdr:to>
    <xdr:sp macro="" textlink="">
      <xdr:nvSpPr>
        <xdr:cNvPr id="4" name="&lt;A04B360C-D692-423C-A2E9-D03D2BC7D350&gt;" descr="CP_LOGO_TYPO.png">
          <a:extLst>
            <a:ext uri="{FF2B5EF4-FFF2-40B4-BE49-F238E27FC236}">
              <a16:creationId xmlns:a16="http://schemas.microsoft.com/office/drawing/2014/main" id="{F78EBF0A-5AB9-4BFE-AAA0-E572DF91C47D}"/>
            </a:ext>
          </a:extLst>
        </xdr:cNvPr>
        <xdr:cNvSpPr>
          <a:spLocks noChangeAspect="1" noChangeArrowheads="1"/>
        </xdr:cNvSpPr>
      </xdr:nvSpPr>
      <xdr:spPr bwMode="auto">
        <a:xfrm>
          <a:off x="693420" y="3276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xdr:row>
      <xdr:rowOff>0</xdr:rowOff>
    </xdr:from>
    <xdr:to>
      <xdr:col>1</xdr:col>
      <xdr:colOff>304800</xdr:colOff>
      <xdr:row>1</xdr:row>
      <xdr:rowOff>304800</xdr:rowOff>
    </xdr:to>
    <xdr:sp macro="" textlink="">
      <xdr:nvSpPr>
        <xdr:cNvPr id="5" name="&lt;A04B360C-D692-423C-A2E9-D03D2BC7D350&gt;" descr="CP_LOGO_TYPO.png">
          <a:extLst>
            <a:ext uri="{FF2B5EF4-FFF2-40B4-BE49-F238E27FC236}">
              <a16:creationId xmlns:a16="http://schemas.microsoft.com/office/drawing/2014/main" id="{A83FC4F4-7B47-4055-83F2-F3FD1571EBAD}"/>
            </a:ext>
          </a:extLst>
        </xdr:cNvPr>
        <xdr:cNvSpPr>
          <a:spLocks noChangeAspect="1" noChangeArrowheads="1"/>
        </xdr:cNvSpPr>
      </xdr:nvSpPr>
      <xdr:spPr bwMode="auto">
        <a:xfrm>
          <a:off x="693420" y="3276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xdr:row>
      <xdr:rowOff>0</xdr:rowOff>
    </xdr:from>
    <xdr:to>
      <xdr:col>1</xdr:col>
      <xdr:colOff>304800</xdr:colOff>
      <xdr:row>1</xdr:row>
      <xdr:rowOff>304800</xdr:rowOff>
    </xdr:to>
    <xdr:sp macro="" textlink="">
      <xdr:nvSpPr>
        <xdr:cNvPr id="6" name="&lt;A04B360C-D692-423C-A2E9-D03D2BC7D350&gt;" descr="CP_LOGO_TYPO.png">
          <a:extLst>
            <a:ext uri="{FF2B5EF4-FFF2-40B4-BE49-F238E27FC236}">
              <a16:creationId xmlns:a16="http://schemas.microsoft.com/office/drawing/2014/main" id="{461B0BDE-94AA-427B-AEAB-7119CBCFBB60}"/>
            </a:ext>
          </a:extLst>
        </xdr:cNvPr>
        <xdr:cNvSpPr>
          <a:spLocks noChangeAspect="1" noChangeArrowheads="1"/>
        </xdr:cNvSpPr>
      </xdr:nvSpPr>
      <xdr:spPr bwMode="auto">
        <a:xfrm>
          <a:off x="693420" y="3276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xdr:row>
      <xdr:rowOff>0</xdr:rowOff>
    </xdr:from>
    <xdr:to>
      <xdr:col>1</xdr:col>
      <xdr:colOff>304800</xdr:colOff>
      <xdr:row>1</xdr:row>
      <xdr:rowOff>304800</xdr:rowOff>
    </xdr:to>
    <xdr:sp macro="" textlink="">
      <xdr:nvSpPr>
        <xdr:cNvPr id="7" name="&lt;A04B360C-D692-423C-A2E9-D03D2BC7D350&gt;" descr="CP_LOGO_TYPO.png">
          <a:extLst>
            <a:ext uri="{FF2B5EF4-FFF2-40B4-BE49-F238E27FC236}">
              <a16:creationId xmlns:a16="http://schemas.microsoft.com/office/drawing/2014/main" id="{A743CA54-B548-4D16-8F6D-DC14B2E5D268}"/>
            </a:ext>
          </a:extLst>
        </xdr:cNvPr>
        <xdr:cNvSpPr>
          <a:spLocks noChangeAspect="1" noChangeArrowheads="1"/>
        </xdr:cNvSpPr>
      </xdr:nvSpPr>
      <xdr:spPr bwMode="auto">
        <a:xfrm>
          <a:off x="693420" y="3276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nas-cui\Dossiers%20travail\Users\camro\Desktop\nego%20partner\Tr&#233;ves\tREMOIS\ATS\Tr&#233;ves\Neoness\AO%20Montparnasse\Analyse%20besoins%20Chabrillan%20-%20d&#233;finiti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nas-cui\Dossiers%20travail\MARCHES\ATELIERS%20MARCHES\JULIE\March&#233;%20STE%20NETTOYAGE\APPELS%20D'OFFRES\AO%20-%20LYCEE%20MYRIAM\Pour%20envoi%20AO\analyse%20besoins%20-%20definiti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èces &amp; Revêt."/>
      <sheetName val="Superficies et sols"/>
      <sheetName val="Surfaces Vitrerie"/>
      <sheetName val="Prestations et fréquence"/>
      <sheetName val="Feuil1"/>
    </sheetNames>
    <sheetDataSet>
      <sheetData sheetId="0" refreshError="1"/>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lle &amp; revêt"/>
      <sheetName val="Superficies et sols"/>
      <sheetName val="Pièces &amp; Revêt."/>
      <sheetName val="Surfaces Vitrerie"/>
      <sheetName val="Prestations et fréquence"/>
    </sheetNames>
    <sheetDataSet>
      <sheetData sheetId="0" refreshError="1"/>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dimension ref="A1:D59"/>
  <sheetViews>
    <sheetView showGridLines="0" view="pageBreakPreview" zoomScaleNormal="100" zoomScaleSheetLayoutView="100" workbookViewId="0">
      <selection activeCell="A48" sqref="A48"/>
    </sheetView>
  </sheetViews>
  <sheetFormatPr baseColWidth="10" defaultColWidth="155" defaultRowHeight="15.6"/>
  <cols>
    <col min="1" max="1" width="10.109375" style="9" customWidth="1"/>
    <col min="2" max="2" width="101.6640625" style="9" customWidth="1"/>
    <col min="3" max="3" width="72.109375" style="9" customWidth="1"/>
    <col min="4" max="4" width="18.33203125" style="9" customWidth="1"/>
    <col min="5" max="16384" width="155" style="9"/>
  </cols>
  <sheetData>
    <row r="1" spans="1:4" ht="25.95" customHeight="1">
      <c r="C1" s="10" t="s">
        <v>0</v>
      </c>
    </row>
    <row r="2" spans="1:4" ht="25.95" customHeight="1">
      <c r="B2"/>
      <c r="C2" s="11" t="s">
        <v>1</v>
      </c>
    </row>
    <row r="3" spans="1:4" ht="25.95" customHeight="1">
      <c r="B3" s="12"/>
    </row>
    <row r="4" spans="1:4">
      <c r="A4" s="516" t="s">
        <v>2</v>
      </c>
      <c r="B4" s="516"/>
      <c r="C4" s="516"/>
    </row>
    <row r="7" spans="1:4" ht="31.95" customHeight="1">
      <c r="B7" s="517" t="s">
        <v>3</v>
      </c>
      <c r="C7" s="517"/>
    </row>
    <row r="10" spans="1:4" ht="18">
      <c r="B10" s="13" t="s">
        <v>4</v>
      </c>
      <c r="C10" s="14"/>
      <c r="D10" s="15"/>
    </row>
    <row r="12" spans="1:4">
      <c r="B12" s="16" t="s">
        <v>5</v>
      </c>
    </row>
    <row r="13" spans="1:4">
      <c r="B13" s="9" t="s">
        <v>6</v>
      </c>
    </row>
    <row r="14" spans="1:4" ht="22.2" customHeight="1">
      <c r="B14" s="17"/>
    </row>
    <row r="15" spans="1:4" ht="42" customHeight="1">
      <c r="B15" s="519" t="s">
        <v>7</v>
      </c>
      <c r="C15" s="519"/>
      <c r="D15" s="519"/>
    </row>
    <row r="16" spans="1:4" ht="22.2" customHeight="1">
      <c r="B16" s="18"/>
    </row>
    <row r="17" spans="2:3" s="17" customFormat="1" ht="22.2" customHeight="1">
      <c r="B17" s="515" t="s">
        <v>8</v>
      </c>
      <c r="C17" s="515"/>
    </row>
    <row r="18" spans="2:3" s="17" customFormat="1" ht="25.2" customHeight="1">
      <c r="B18" s="518" t="s">
        <v>9</v>
      </c>
      <c r="C18" s="518"/>
    </row>
    <row r="19" spans="2:3" s="17" customFormat="1" ht="24.6" customHeight="1">
      <c r="B19" s="25" t="s">
        <v>10</v>
      </c>
      <c r="C19" s="9"/>
    </row>
    <row r="20" spans="2:3" s="17" customFormat="1" ht="16.95" customHeight="1">
      <c r="B20" s="514" t="s">
        <v>11</v>
      </c>
      <c r="C20" s="9"/>
    </row>
    <row r="21" spans="2:3" s="17" customFormat="1" ht="16.2" customHeight="1">
      <c r="B21" s="514"/>
      <c r="C21" s="9"/>
    </row>
    <row r="22" spans="2:3" s="17" customFormat="1" ht="22.2" customHeight="1">
      <c r="B22" s="26"/>
    </row>
    <row r="23" spans="2:3" s="17" customFormat="1" ht="22.2" customHeight="1">
      <c r="B23" s="515" t="s">
        <v>12</v>
      </c>
      <c r="C23" s="515"/>
    </row>
    <row r="24" spans="2:3" s="17" customFormat="1" ht="22.2" customHeight="1">
      <c r="B24" s="9" t="s">
        <v>13</v>
      </c>
      <c r="C24" s="9"/>
    </row>
    <row r="25" spans="2:3" s="17" customFormat="1" ht="22.2" customHeight="1">
      <c r="B25" s="9"/>
      <c r="C25" s="9"/>
    </row>
    <row r="26" spans="2:3" s="17" customFormat="1" ht="22.2" customHeight="1">
      <c r="B26" s="19" t="s">
        <v>14</v>
      </c>
      <c r="C26" s="20"/>
    </row>
    <row r="27" spans="2:3" s="17" customFormat="1" ht="22.2" customHeight="1">
      <c r="B27" s="21"/>
      <c r="C27" s="9"/>
    </row>
    <row r="28" spans="2:3" ht="22.2" customHeight="1">
      <c r="B28" s="22" t="s">
        <v>15</v>
      </c>
    </row>
    <row r="29" spans="2:3" ht="22.2" customHeight="1">
      <c r="B29" s="23" t="s">
        <v>16</v>
      </c>
    </row>
    <row r="30" spans="2:3" ht="22.2" customHeight="1">
      <c r="B30" s="24" t="s">
        <v>17</v>
      </c>
    </row>
    <row r="31" spans="2:3" ht="22.2" customHeight="1">
      <c r="B31" s="24" t="s">
        <v>18</v>
      </c>
    </row>
    <row r="32" spans="2:3" ht="22.2" customHeight="1">
      <c r="B32" s="24" t="s">
        <v>19</v>
      </c>
    </row>
    <row r="33" spans="2:2" ht="22.2" customHeight="1">
      <c r="B33" s="24" t="s">
        <v>20</v>
      </c>
    </row>
    <row r="35" spans="2:2">
      <c r="B35" s="24"/>
    </row>
    <row r="36" spans="2:2">
      <c r="B36" s="24"/>
    </row>
    <row r="39" spans="2:2">
      <c r="B39" s="506" t="s">
        <v>21</v>
      </c>
    </row>
    <row r="40" spans="2:2">
      <c r="B40" s="506" t="s">
        <v>22</v>
      </c>
    </row>
    <row r="41" spans="2:2">
      <c r="B41" s="506" t="s">
        <v>23</v>
      </c>
    </row>
    <row r="42" spans="2:2">
      <c r="B42" s="506" t="s">
        <v>24</v>
      </c>
    </row>
    <row r="43" spans="2:2">
      <c r="B43" s="506" t="s">
        <v>25</v>
      </c>
    </row>
    <row r="44" spans="2:2">
      <c r="B44" s="507" t="s">
        <v>26</v>
      </c>
    </row>
    <row r="45" spans="2:2">
      <c r="B45" s="506" t="s">
        <v>27</v>
      </c>
    </row>
    <row r="46" spans="2:2">
      <c r="B46" s="507" t="s">
        <v>28</v>
      </c>
    </row>
    <row r="47" spans="2:2">
      <c r="B47" s="506" t="s">
        <v>29</v>
      </c>
    </row>
    <row r="48" spans="2:2">
      <c r="B48" s="506" t="s">
        <v>30</v>
      </c>
    </row>
    <row r="49" spans="2:2">
      <c r="B49" s="506" t="s">
        <v>31</v>
      </c>
    </row>
    <row r="50" spans="2:2">
      <c r="B50" s="506" t="s">
        <v>32</v>
      </c>
    </row>
    <row r="51" spans="2:2">
      <c r="B51" s="506" t="s">
        <v>33</v>
      </c>
    </row>
    <row r="52" spans="2:2">
      <c r="B52" s="506" t="s">
        <v>34</v>
      </c>
    </row>
    <row r="53" spans="2:2">
      <c r="B53" s="506" t="s">
        <v>35</v>
      </c>
    </row>
    <row r="54" spans="2:2">
      <c r="B54" s="506" t="s">
        <v>36</v>
      </c>
    </row>
    <row r="55" spans="2:2">
      <c r="B55" s="506" t="s">
        <v>37</v>
      </c>
    </row>
    <row r="56" spans="2:2">
      <c r="B56" s="506" t="s">
        <v>38</v>
      </c>
    </row>
    <row r="57" spans="2:2">
      <c r="B57" s="506" t="s">
        <v>39</v>
      </c>
    </row>
    <row r="58" spans="2:2">
      <c r="B58" s="506" t="s">
        <v>40</v>
      </c>
    </row>
    <row r="59" spans="2:2">
      <c r="B59" s="506" t="s">
        <v>41</v>
      </c>
    </row>
  </sheetData>
  <sheetProtection selectLockedCells="1"/>
  <mergeCells count="7">
    <mergeCell ref="B20:B21"/>
    <mergeCell ref="B23:C23"/>
    <mergeCell ref="A4:C4"/>
    <mergeCell ref="B7:C7"/>
    <mergeCell ref="B17:C17"/>
    <mergeCell ref="B18:C18"/>
    <mergeCell ref="B15:D15"/>
  </mergeCells>
  <pageMargins left="0.7" right="0.7" top="0.75" bottom="0.75" header="0.3" footer="0.3"/>
  <pageSetup paperSize="9" scale="24"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Feuil10">
    <tabColor theme="2"/>
  </sheetPr>
  <dimension ref="A1:G71"/>
  <sheetViews>
    <sheetView showGridLines="0" view="pageBreakPreview" topLeftCell="C42" zoomScale="76" zoomScaleNormal="100" zoomScaleSheetLayoutView="85" workbookViewId="0">
      <selection activeCell="B9" sqref="A9:XFD72"/>
    </sheetView>
  </sheetViews>
  <sheetFormatPr baseColWidth="10" defaultColWidth="11.44140625" defaultRowHeight="14.4"/>
  <cols>
    <col min="1" max="1" width="21" style="8" customWidth="1"/>
    <col min="2" max="2" width="14.44140625" style="129" customWidth="1"/>
    <col min="3" max="3" width="112.33203125" style="8" customWidth="1"/>
    <col min="4" max="4" width="54.5546875" style="8" customWidth="1"/>
    <col min="5" max="5" width="31.88671875" style="8" customWidth="1"/>
    <col min="6" max="6" width="21.5546875" style="8" customWidth="1"/>
    <col min="7" max="7" width="32.44140625" style="8" customWidth="1"/>
    <col min="8" max="16384" width="11.44140625" style="8"/>
  </cols>
  <sheetData>
    <row r="1" spans="1:7" ht="23.1" customHeight="1"/>
    <row r="2" spans="1:7" ht="57.6" customHeight="1">
      <c r="C2" s="130" t="s">
        <v>268</v>
      </c>
    </row>
    <row r="3" spans="1:7" ht="21" customHeight="1">
      <c r="A3" s="558"/>
      <c r="B3" s="558"/>
      <c r="C3" s="558"/>
      <c r="D3" s="558"/>
      <c r="E3" s="558"/>
      <c r="F3" s="557" t="str">
        <f>Instructions!C2</f>
        <v>XXXXXX</v>
      </c>
      <c r="G3" s="557"/>
    </row>
    <row r="4" spans="1:7" ht="21" customHeight="1"/>
    <row r="5" spans="1:7" ht="33" customHeight="1">
      <c r="A5" s="131" t="s">
        <v>269</v>
      </c>
      <c r="B5" s="131" t="s">
        <v>270</v>
      </c>
      <c r="C5" s="131" t="s">
        <v>271</v>
      </c>
      <c r="D5" s="7" t="s">
        <v>272</v>
      </c>
      <c r="E5" s="7" t="s">
        <v>273</v>
      </c>
      <c r="F5" s="7" t="s">
        <v>274</v>
      </c>
      <c r="G5" s="7" t="s">
        <v>275</v>
      </c>
    </row>
    <row r="6" spans="1:7" ht="16.350000000000001" customHeight="1">
      <c r="A6" s="559" t="s">
        <v>61</v>
      </c>
      <c r="B6" s="173">
        <v>26</v>
      </c>
      <c r="C6" s="132" t="s">
        <v>276</v>
      </c>
      <c r="D6" s="6"/>
      <c r="E6" s="6"/>
      <c r="F6" s="27"/>
      <c r="G6" s="27"/>
    </row>
    <row r="7" spans="1:7" ht="15" customHeight="1">
      <c r="A7" s="528"/>
      <c r="B7" s="173">
        <v>0</v>
      </c>
      <c r="C7" s="132" t="s">
        <v>277</v>
      </c>
      <c r="D7" s="6"/>
      <c r="E7" s="6"/>
      <c r="F7" s="27"/>
      <c r="G7" s="27"/>
    </row>
    <row r="8" spans="1:7" ht="15" customHeight="1">
      <c r="A8" s="528"/>
      <c r="B8" s="173">
        <v>13</v>
      </c>
      <c r="C8" s="132" t="s">
        <v>278</v>
      </c>
      <c r="D8" s="6"/>
      <c r="E8" s="6"/>
      <c r="F8" s="27"/>
      <c r="G8" s="27"/>
    </row>
    <row r="9" spans="1:7" ht="15" customHeight="1">
      <c r="A9" s="528"/>
      <c r="B9" s="173">
        <v>26</v>
      </c>
      <c r="C9" s="132" t="s">
        <v>279</v>
      </c>
      <c r="D9" s="6"/>
      <c r="E9" s="6"/>
      <c r="F9" s="27"/>
      <c r="G9" s="27"/>
    </row>
    <row r="10" spans="1:7" ht="15" customHeight="1">
      <c r="A10" s="528"/>
      <c r="B10" s="173">
        <v>26</v>
      </c>
      <c r="C10" s="132" t="s">
        <v>280</v>
      </c>
      <c r="D10" s="6"/>
      <c r="E10" s="6"/>
      <c r="F10" s="27"/>
      <c r="G10" s="27"/>
    </row>
    <row r="11" spans="1:7" ht="15" customHeight="1">
      <c r="A11" s="560"/>
      <c r="B11" s="143"/>
      <c r="C11" s="144"/>
      <c r="D11" s="145"/>
      <c r="E11" s="145"/>
      <c r="F11" s="146"/>
      <c r="G11" s="147">
        <f>SUM(G6:G10)</f>
        <v>0</v>
      </c>
    </row>
    <row r="12" spans="1:7" ht="16.350000000000001" customHeight="1">
      <c r="A12" s="561" t="s">
        <v>95</v>
      </c>
      <c r="B12" s="173">
        <v>18</v>
      </c>
      <c r="C12" s="132" t="s">
        <v>276</v>
      </c>
      <c r="D12" s="6"/>
      <c r="E12" s="6"/>
      <c r="F12" s="27"/>
      <c r="G12" s="27"/>
    </row>
    <row r="13" spans="1:7" ht="15" customHeight="1">
      <c r="A13" s="529"/>
      <c r="B13" s="173">
        <v>0</v>
      </c>
      <c r="C13" s="132" t="s">
        <v>277</v>
      </c>
      <c r="D13" s="6"/>
      <c r="E13" s="6"/>
      <c r="F13" s="27"/>
      <c r="G13" s="27"/>
    </row>
    <row r="14" spans="1:7" ht="16.350000000000001" customHeight="1">
      <c r="A14" s="529"/>
      <c r="B14" s="173">
        <v>12</v>
      </c>
      <c r="C14" s="132" t="s">
        <v>278</v>
      </c>
      <c r="D14" s="6"/>
      <c r="E14" s="6"/>
      <c r="F14" s="27"/>
      <c r="G14" s="27"/>
    </row>
    <row r="15" spans="1:7" ht="15" customHeight="1">
      <c r="A15" s="529"/>
      <c r="B15" s="173">
        <v>18</v>
      </c>
      <c r="C15" s="132" t="s">
        <v>279</v>
      </c>
      <c r="D15" s="6"/>
      <c r="E15" s="6"/>
      <c r="F15" s="27"/>
      <c r="G15" s="27"/>
    </row>
    <row r="16" spans="1:7" ht="15" customHeight="1">
      <c r="A16" s="529"/>
      <c r="B16" s="173">
        <v>12</v>
      </c>
      <c r="C16" s="132" t="s">
        <v>280</v>
      </c>
      <c r="D16" s="6"/>
      <c r="E16" s="6"/>
      <c r="F16" s="27"/>
      <c r="G16" s="27"/>
    </row>
    <row r="17" spans="1:7" ht="15" customHeight="1">
      <c r="A17" s="562"/>
      <c r="B17" s="158"/>
      <c r="C17" s="159"/>
      <c r="D17" s="160"/>
      <c r="E17" s="160"/>
      <c r="F17" s="161"/>
      <c r="G17" s="162">
        <f>SUM(G12:G16)</f>
        <v>0</v>
      </c>
    </row>
    <row r="18" spans="1:7" ht="15" customHeight="1">
      <c r="A18" s="563" t="s">
        <v>96</v>
      </c>
      <c r="B18" s="173">
        <v>0</v>
      </c>
      <c r="C18" s="132" t="s">
        <v>276</v>
      </c>
      <c r="D18" s="6"/>
      <c r="E18" s="6"/>
      <c r="F18" s="27"/>
      <c r="G18" s="27"/>
    </row>
    <row r="19" spans="1:7" ht="15" customHeight="1">
      <c r="A19" s="531"/>
      <c r="B19" s="173">
        <v>0</v>
      </c>
      <c r="C19" s="132" t="s">
        <v>277</v>
      </c>
      <c r="D19" s="6"/>
      <c r="E19" s="6"/>
      <c r="F19" s="27"/>
      <c r="G19" s="27"/>
    </row>
    <row r="20" spans="1:7" ht="15" customHeight="1">
      <c r="A20" s="531"/>
      <c r="B20" s="173">
        <v>2</v>
      </c>
      <c r="C20" s="512" t="s">
        <v>281</v>
      </c>
      <c r="D20" s="6"/>
      <c r="E20" s="6"/>
      <c r="F20" s="27"/>
      <c r="G20" s="27"/>
    </row>
    <row r="21" spans="1:7" ht="16.350000000000001" customHeight="1">
      <c r="A21" s="531"/>
      <c r="B21" s="173">
        <v>0</v>
      </c>
      <c r="C21" s="132" t="s">
        <v>279</v>
      </c>
      <c r="D21" s="6"/>
      <c r="E21" s="6"/>
      <c r="F21" s="27"/>
      <c r="G21" s="27"/>
    </row>
    <row r="22" spans="1:7" ht="16.350000000000001" customHeight="1">
      <c r="A22" s="531"/>
      <c r="B22" s="173">
        <v>0</v>
      </c>
      <c r="C22" s="132" t="s">
        <v>280</v>
      </c>
      <c r="D22" s="6"/>
      <c r="E22" s="6"/>
      <c r="F22" s="27"/>
      <c r="G22" s="27"/>
    </row>
    <row r="23" spans="1:7" ht="15" customHeight="1">
      <c r="A23" s="564"/>
      <c r="B23" s="153"/>
      <c r="C23" s="154"/>
      <c r="D23" s="155"/>
      <c r="E23" s="155"/>
      <c r="F23" s="156"/>
      <c r="G23" s="157">
        <f>SUM(G18:G22)</f>
        <v>0</v>
      </c>
    </row>
    <row r="24" spans="1:7" ht="15" customHeight="1">
      <c r="A24" s="565" t="s">
        <v>98</v>
      </c>
      <c r="B24" s="173">
        <v>8</v>
      </c>
      <c r="C24" s="132" t="s">
        <v>276</v>
      </c>
      <c r="D24" s="6"/>
      <c r="E24" s="6"/>
      <c r="F24" s="27"/>
      <c r="G24" s="27"/>
    </row>
    <row r="25" spans="1:7" ht="16.350000000000001" customHeight="1">
      <c r="A25" s="530"/>
      <c r="B25" s="173">
        <v>0</v>
      </c>
      <c r="C25" s="132" t="s">
        <v>277</v>
      </c>
      <c r="D25" s="6"/>
      <c r="E25" s="6"/>
      <c r="F25" s="27"/>
      <c r="G25" s="27"/>
    </row>
    <row r="26" spans="1:7" ht="16.350000000000001" customHeight="1">
      <c r="A26" s="530"/>
      <c r="B26" s="173">
        <v>7</v>
      </c>
      <c r="C26" s="132" t="s">
        <v>278</v>
      </c>
      <c r="D26" s="6"/>
      <c r="E26" s="6"/>
      <c r="F26" s="27"/>
      <c r="G26" s="27"/>
    </row>
    <row r="27" spans="1:7" ht="15" customHeight="1">
      <c r="A27" s="530"/>
      <c r="B27" s="173">
        <v>8</v>
      </c>
      <c r="C27" s="132" t="s">
        <v>279</v>
      </c>
      <c r="D27" s="6"/>
      <c r="E27" s="6"/>
      <c r="F27" s="27"/>
      <c r="G27" s="27"/>
    </row>
    <row r="28" spans="1:7" ht="15" customHeight="1">
      <c r="A28" s="530"/>
      <c r="B28" s="173">
        <v>8</v>
      </c>
      <c r="C28" s="132" t="s">
        <v>280</v>
      </c>
      <c r="D28" s="6"/>
      <c r="E28" s="6"/>
      <c r="F28" s="27"/>
      <c r="G28" s="27"/>
    </row>
    <row r="29" spans="1:7" ht="15" customHeight="1">
      <c r="A29" s="566"/>
      <c r="B29" s="435"/>
      <c r="C29" s="436"/>
      <c r="D29" s="437"/>
      <c r="E29" s="437"/>
      <c r="F29" s="438"/>
      <c r="G29" s="439">
        <f>SUM(G24:G28)</f>
        <v>0</v>
      </c>
    </row>
    <row r="30" spans="1:7" ht="16.350000000000001" customHeight="1">
      <c r="A30" s="553" t="s">
        <v>102</v>
      </c>
      <c r="B30" s="173">
        <v>11</v>
      </c>
      <c r="C30" s="132" t="s">
        <v>276</v>
      </c>
      <c r="D30" s="6"/>
      <c r="E30" s="6"/>
      <c r="F30" s="27"/>
      <c r="G30" s="27"/>
    </row>
    <row r="31" spans="1:7" ht="15" customHeight="1">
      <c r="A31" s="532"/>
      <c r="B31" s="173">
        <v>0</v>
      </c>
      <c r="C31" s="132" t="s">
        <v>277</v>
      </c>
      <c r="D31" s="6"/>
      <c r="E31" s="6"/>
      <c r="F31" s="27"/>
      <c r="G31" s="27"/>
    </row>
    <row r="32" spans="1:7" ht="15" customHeight="1">
      <c r="A32" s="532"/>
      <c r="B32" s="173">
        <v>6</v>
      </c>
      <c r="C32" s="132" t="s">
        <v>278</v>
      </c>
      <c r="D32" s="6"/>
      <c r="E32" s="6"/>
      <c r="F32" s="27"/>
      <c r="G32" s="27"/>
    </row>
    <row r="33" spans="1:7" ht="15" customHeight="1">
      <c r="A33" s="532"/>
      <c r="B33" s="173">
        <v>11</v>
      </c>
      <c r="C33" s="132" t="s">
        <v>279</v>
      </c>
      <c r="D33" s="6"/>
      <c r="E33" s="6"/>
      <c r="F33" s="27"/>
      <c r="G33" s="27"/>
    </row>
    <row r="34" spans="1:7" ht="15" customHeight="1">
      <c r="A34" s="532"/>
      <c r="B34" s="173">
        <v>11</v>
      </c>
      <c r="C34" s="132" t="s">
        <v>280</v>
      </c>
      <c r="D34" s="6"/>
      <c r="E34" s="6"/>
      <c r="F34" s="27"/>
      <c r="G34" s="27"/>
    </row>
    <row r="35" spans="1:7" ht="15" customHeight="1">
      <c r="A35" s="554"/>
      <c r="B35" s="148"/>
      <c r="C35" s="149"/>
      <c r="D35" s="150"/>
      <c r="E35" s="150"/>
      <c r="F35" s="151"/>
      <c r="G35" s="152">
        <f>SUM(G30:G34)</f>
        <v>0</v>
      </c>
    </row>
    <row r="36" spans="1:7" ht="15" customHeight="1">
      <c r="A36" s="533" t="s">
        <v>111</v>
      </c>
      <c r="B36" s="173">
        <v>7</v>
      </c>
      <c r="C36" s="132" t="s">
        <v>276</v>
      </c>
      <c r="D36" s="6"/>
      <c r="E36" s="6"/>
      <c r="F36" s="27"/>
      <c r="G36" s="27"/>
    </row>
    <row r="37" spans="1:7" ht="15" customHeight="1">
      <c r="A37" s="534"/>
      <c r="B37" s="173">
        <v>0</v>
      </c>
      <c r="C37" s="132" t="s">
        <v>277</v>
      </c>
      <c r="D37" s="6"/>
      <c r="E37" s="6"/>
      <c r="F37" s="27"/>
      <c r="G37" s="27"/>
    </row>
    <row r="38" spans="1:7" ht="15" customHeight="1">
      <c r="A38" s="534"/>
      <c r="B38" s="173">
        <v>12</v>
      </c>
      <c r="C38" s="132" t="s">
        <v>278</v>
      </c>
      <c r="D38" s="6"/>
      <c r="E38" s="6"/>
      <c r="F38" s="27"/>
      <c r="G38" s="27"/>
    </row>
    <row r="39" spans="1:7" ht="15" customHeight="1">
      <c r="A39" s="534"/>
      <c r="B39" s="173">
        <v>7</v>
      </c>
      <c r="C39" s="132" t="s">
        <v>279</v>
      </c>
      <c r="D39" s="6"/>
      <c r="E39" s="6"/>
      <c r="F39" s="27"/>
      <c r="G39" s="27"/>
    </row>
    <row r="40" spans="1:7" ht="16.350000000000001" customHeight="1">
      <c r="A40" s="320"/>
      <c r="B40" s="173">
        <v>4</v>
      </c>
      <c r="C40" s="132" t="s">
        <v>280</v>
      </c>
      <c r="D40" s="6"/>
      <c r="E40" s="6"/>
      <c r="F40" s="27"/>
      <c r="G40" s="27"/>
    </row>
    <row r="41" spans="1:7" ht="15" customHeight="1">
      <c r="A41" s="321"/>
      <c r="B41" s="440"/>
      <c r="C41" s="441"/>
      <c r="D41" s="442"/>
      <c r="E41" s="442"/>
      <c r="F41" s="443"/>
      <c r="G41" s="444">
        <f>SUM(G36:G40)</f>
        <v>0</v>
      </c>
    </row>
    <row r="42" spans="1:7" ht="16.350000000000001" customHeight="1">
      <c r="A42" s="555" t="s">
        <v>115</v>
      </c>
      <c r="B42" s="173">
        <v>1</v>
      </c>
      <c r="C42" s="132" t="s">
        <v>276</v>
      </c>
      <c r="D42" s="6"/>
      <c r="E42" s="6"/>
      <c r="F42" s="27"/>
      <c r="G42" s="27"/>
    </row>
    <row r="43" spans="1:7" ht="15" customHeight="1">
      <c r="A43" s="525"/>
      <c r="B43" s="173">
        <v>0</v>
      </c>
      <c r="C43" s="132" t="s">
        <v>277</v>
      </c>
      <c r="D43" s="6"/>
      <c r="E43" s="6"/>
      <c r="F43" s="27"/>
      <c r="G43" s="27"/>
    </row>
    <row r="44" spans="1:7" ht="15" customHeight="1">
      <c r="A44" s="525"/>
      <c r="B44" s="173">
        <v>1</v>
      </c>
      <c r="C44" s="132" t="s">
        <v>278</v>
      </c>
      <c r="D44" s="6"/>
      <c r="E44" s="6"/>
      <c r="F44" s="27"/>
      <c r="G44" s="27"/>
    </row>
    <row r="45" spans="1:7" ht="15" customHeight="1">
      <c r="A45" s="525"/>
      <c r="B45" s="173">
        <v>1</v>
      </c>
      <c r="C45" s="132" t="s">
        <v>279</v>
      </c>
      <c r="D45" s="6"/>
      <c r="E45" s="6"/>
      <c r="F45" s="27"/>
      <c r="G45" s="27"/>
    </row>
    <row r="46" spans="1:7" ht="15" customHeight="1">
      <c r="A46" s="525"/>
      <c r="B46" s="173">
        <v>1</v>
      </c>
      <c r="C46" s="132" t="s">
        <v>280</v>
      </c>
      <c r="D46" s="6"/>
      <c r="E46" s="6"/>
      <c r="F46" s="27"/>
      <c r="G46" s="27"/>
    </row>
    <row r="47" spans="1:7" ht="15" customHeight="1">
      <c r="A47" s="556"/>
      <c r="B47" s="445"/>
      <c r="C47" s="446"/>
      <c r="D47" s="447"/>
      <c r="E47" s="447"/>
      <c r="F47" s="448"/>
      <c r="G47" s="449">
        <f>SUM(G42:G46)</f>
        <v>0</v>
      </c>
    </row>
    <row r="48" spans="1:7" ht="15" customHeight="1">
      <c r="A48" s="545" t="s">
        <v>118</v>
      </c>
      <c r="B48" s="173">
        <v>1</v>
      </c>
      <c r="C48" s="132" t="s">
        <v>276</v>
      </c>
      <c r="D48" s="6"/>
      <c r="E48" s="6"/>
      <c r="F48" s="27"/>
      <c r="G48" s="27"/>
    </row>
    <row r="49" spans="1:7" ht="15" customHeight="1">
      <c r="A49" s="526"/>
      <c r="B49" s="173">
        <v>0</v>
      </c>
      <c r="C49" s="132" t="s">
        <v>277</v>
      </c>
      <c r="D49" s="6"/>
      <c r="E49" s="6"/>
      <c r="F49" s="27"/>
      <c r="G49" s="27"/>
    </row>
    <row r="50" spans="1:7" ht="15" customHeight="1">
      <c r="A50" s="526"/>
      <c r="B50" s="173">
        <v>1</v>
      </c>
      <c r="C50" s="132" t="s">
        <v>278</v>
      </c>
      <c r="D50" s="6"/>
      <c r="E50" s="6"/>
      <c r="F50" s="27"/>
      <c r="G50" s="27"/>
    </row>
    <row r="51" spans="1:7" ht="16.350000000000001" customHeight="1">
      <c r="A51" s="526"/>
      <c r="B51" s="173">
        <v>1</v>
      </c>
      <c r="C51" s="132" t="s">
        <v>279</v>
      </c>
      <c r="D51" s="6"/>
      <c r="E51" s="6"/>
      <c r="F51" s="27"/>
      <c r="G51" s="27"/>
    </row>
    <row r="52" spans="1:7" ht="16.350000000000001" customHeight="1">
      <c r="A52" s="526"/>
      <c r="B52" s="173">
        <v>1</v>
      </c>
      <c r="C52" s="132" t="s">
        <v>280</v>
      </c>
      <c r="D52" s="6"/>
      <c r="E52" s="6"/>
      <c r="F52" s="27"/>
      <c r="G52" s="27"/>
    </row>
    <row r="53" spans="1:7" ht="15" customHeight="1">
      <c r="A53" s="546"/>
      <c r="B53" s="168"/>
      <c r="C53" s="169"/>
      <c r="D53" s="170"/>
      <c r="E53" s="170"/>
      <c r="F53" s="171"/>
      <c r="G53" s="172">
        <f>SUM(G48:G52)</f>
        <v>0</v>
      </c>
    </row>
    <row r="54" spans="1:7" ht="15" customHeight="1">
      <c r="A54" s="547" t="s">
        <v>119</v>
      </c>
      <c r="B54" s="173">
        <v>2</v>
      </c>
      <c r="C54" s="132" t="s">
        <v>276</v>
      </c>
      <c r="D54" s="6"/>
      <c r="E54" s="6"/>
      <c r="F54" s="27"/>
      <c r="G54" s="27"/>
    </row>
    <row r="55" spans="1:7" ht="15" customHeight="1">
      <c r="A55" s="527"/>
      <c r="B55" s="173">
        <v>0</v>
      </c>
      <c r="C55" s="132" t="s">
        <v>277</v>
      </c>
      <c r="D55" s="6"/>
      <c r="E55" s="6"/>
      <c r="F55" s="27"/>
      <c r="G55" s="27"/>
    </row>
    <row r="56" spans="1:7" ht="15" customHeight="1">
      <c r="A56" s="527"/>
      <c r="B56" s="173">
        <v>2</v>
      </c>
      <c r="C56" s="132" t="s">
        <v>278</v>
      </c>
      <c r="D56" s="6"/>
      <c r="E56" s="6"/>
      <c r="F56" s="27"/>
      <c r="G56" s="27"/>
    </row>
    <row r="57" spans="1:7" ht="15" customHeight="1">
      <c r="A57" s="527"/>
      <c r="B57" s="173">
        <v>2</v>
      </c>
      <c r="C57" s="132" t="s">
        <v>279</v>
      </c>
      <c r="D57" s="6"/>
      <c r="E57" s="6"/>
      <c r="F57" s="27"/>
      <c r="G57" s="27"/>
    </row>
    <row r="58" spans="1:7" ht="15" customHeight="1">
      <c r="A58" s="527"/>
      <c r="B58" s="173">
        <v>1</v>
      </c>
      <c r="C58" s="132" t="s">
        <v>280</v>
      </c>
      <c r="D58" s="6"/>
      <c r="E58" s="6"/>
      <c r="F58" s="27"/>
      <c r="G58" s="27"/>
    </row>
    <row r="59" spans="1:7" ht="15" customHeight="1">
      <c r="A59" s="548"/>
      <c r="B59" s="450"/>
      <c r="C59" s="451"/>
      <c r="D59" s="452"/>
      <c r="E59" s="452"/>
      <c r="F59" s="453"/>
      <c r="G59" s="454">
        <f>SUM(G54:G58)</f>
        <v>0</v>
      </c>
    </row>
    <row r="60" spans="1:7" ht="15" customHeight="1">
      <c r="A60" s="549" t="s">
        <v>122</v>
      </c>
      <c r="B60" s="173">
        <v>1</v>
      </c>
      <c r="C60" s="132" t="s">
        <v>276</v>
      </c>
      <c r="D60" s="6"/>
      <c r="E60" s="6"/>
      <c r="F60" s="27"/>
      <c r="G60" s="27"/>
    </row>
    <row r="61" spans="1:7" ht="15" customHeight="1">
      <c r="A61" s="550"/>
      <c r="B61" s="173">
        <v>0</v>
      </c>
      <c r="C61" s="132" t="s">
        <v>277</v>
      </c>
      <c r="D61" s="6"/>
      <c r="E61" s="6"/>
      <c r="F61" s="27"/>
      <c r="G61" s="27"/>
    </row>
    <row r="62" spans="1:7" ht="15" customHeight="1">
      <c r="A62" s="550"/>
      <c r="B62" s="173">
        <v>1</v>
      </c>
      <c r="C62" s="132" t="s">
        <v>278</v>
      </c>
      <c r="D62" s="6"/>
      <c r="E62" s="6"/>
      <c r="F62" s="27"/>
      <c r="G62" s="27"/>
    </row>
    <row r="63" spans="1:7" ht="16.350000000000001" customHeight="1">
      <c r="A63" s="550"/>
      <c r="B63" s="173">
        <v>1</v>
      </c>
      <c r="C63" s="132" t="s">
        <v>279</v>
      </c>
      <c r="D63" s="6"/>
      <c r="E63" s="6"/>
      <c r="F63" s="27"/>
      <c r="G63" s="27"/>
    </row>
    <row r="64" spans="1:7" ht="15" customHeight="1">
      <c r="A64" s="225"/>
      <c r="B64" s="173">
        <v>1</v>
      </c>
      <c r="C64" s="132" t="s">
        <v>280</v>
      </c>
      <c r="D64" s="6"/>
      <c r="E64" s="6"/>
      <c r="F64" s="27"/>
      <c r="G64" s="27"/>
    </row>
    <row r="65" spans="1:7" ht="15" customHeight="1">
      <c r="A65" s="226"/>
      <c r="B65" s="163"/>
      <c r="C65" s="164"/>
      <c r="D65" s="165"/>
      <c r="E65" s="165"/>
      <c r="F65" s="166"/>
      <c r="G65" s="167">
        <f>SUM(G60:G64)</f>
        <v>0</v>
      </c>
    </row>
    <row r="66" spans="1:7" ht="15" customHeight="1">
      <c r="A66" s="551" t="s">
        <v>158</v>
      </c>
      <c r="B66" s="513">
        <v>16</v>
      </c>
      <c r="C66" s="132" t="s">
        <v>276</v>
      </c>
      <c r="D66" s="6"/>
      <c r="E66" s="6"/>
      <c r="F66" s="27"/>
      <c r="G66" s="27"/>
    </row>
    <row r="67" spans="1:7" ht="15" customHeight="1">
      <c r="A67" s="524"/>
      <c r="B67" s="513">
        <v>7</v>
      </c>
      <c r="C67" s="132" t="s">
        <v>277</v>
      </c>
      <c r="D67" s="6"/>
      <c r="E67" s="6"/>
      <c r="F67" s="27"/>
      <c r="G67" s="27"/>
    </row>
    <row r="68" spans="1:7" ht="15" customHeight="1">
      <c r="A68" s="524"/>
      <c r="B68" s="513">
        <v>7</v>
      </c>
      <c r="C68" s="132" t="s">
        <v>278</v>
      </c>
      <c r="D68" s="6"/>
      <c r="E68" s="6"/>
      <c r="F68" s="27"/>
      <c r="G68" s="27"/>
    </row>
    <row r="69" spans="1:7" ht="15" customHeight="1">
      <c r="A69" s="524"/>
      <c r="B69" s="513">
        <v>16</v>
      </c>
      <c r="C69" s="132" t="s">
        <v>279</v>
      </c>
      <c r="D69" s="6"/>
      <c r="E69" s="6"/>
      <c r="F69" s="27"/>
      <c r="G69" s="27"/>
    </row>
    <row r="70" spans="1:7" ht="15" customHeight="1">
      <c r="A70" s="524"/>
      <c r="B70" s="513">
        <v>9</v>
      </c>
      <c r="C70" s="132" t="s">
        <v>280</v>
      </c>
      <c r="D70" s="6"/>
      <c r="E70" s="6"/>
      <c r="F70" s="27"/>
      <c r="G70" s="27"/>
    </row>
    <row r="71" spans="1:7" ht="16.350000000000001" customHeight="1">
      <c r="A71" s="552"/>
      <c r="B71" s="455"/>
      <c r="C71" s="456"/>
      <c r="D71" s="457"/>
      <c r="E71" s="457"/>
      <c r="F71" s="458"/>
      <c r="G71" s="459">
        <f>SUM(G66:G70)</f>
        <v>0</v>
      </c>
    </row>
  </sheetData>
  <sheetProtection selectLockedCells="1" sort="0" autoFilter="0"/>
  <autoFilter ref="A5:G71" xr:uid="{774E62DA-A755-43F9-A6D1-C1F96158FB90}"/>
  <mergeCells count="13">
    <mergeCell ref="A30:A35"/>
    <mergeCell ref="A42:A47"/>
    <mergeCell ref="F3:G3"/>
    <mergeCell ref="A3:E3"/>
    <mergeCell ref="A6:A11"/>
    <mergeCell ref="A12:A17"/>
    <mergeCell ref="A18:A23"/>
    <mergeCell ref="A24:A29"/>
    <mergeCell ref="A48:A53"/>
    <mergeCell ref="A54:A59"/>
    <mergeCell ref="A60:A63"/>
    <mergeCell ref="A66:A71"/>
    <mergeCell ref="A36:A39"/>
  </mergeCells>
  <conditionalFormatting sqref="E6:G6 E66:G69 D66:D70 B66:B70 E57:G57 E51:G51 E45:G45 E33:G33 E27:G27 E21:G21 E15:G15 E9:G9 E63:G63 E39:G39 D60:D64 D54:D58 D48:D52 D42:D46 D36:D40 D30:D34 D24:D28 D19:D22 D12:D16 D6:D10">
    <cfRule type="notContainsBlanks" dxfId="45" priority="232">
      <formula>LEN(TRIM(B6))&gt;0</formula>
    </cfRule>
  </conditionalFormatting>
  <conditionalFormatting sqref="E7:G7">
    <cfRule type="notContainsBlanks" dxfId="44" priority="223">
      <formula>LEN(TRIM(E7))&gt;0</formula>
    </cfRule>
  </conditionalFormatting>
  <conditionalFormatting sqref="E10:G10">
    <cfRule type="notContainsBlanks" dxfId="43" priority="222">
      <formula>LEN(TRIM(E10))&gt;0</formula>
    </cfRule>
  </conditionalFormatting>
  <conditionalFormatting sqref="E49:G50">
    <cfRule type="notContainsBlanks" dxfId="42" priority="108">
      <formula>LEN(TRIM(E49))&gt;0</formula>
    </cfRule>
  </conditionalFormatting>
  <conditionalFormatting sqref="E42:G42">
    <cfRule type="notContainsBlanks" dxfId="41" priority="113">
      <formula>LEN(TRIM(E42))&gt;0</formula>
    </cfRule>
  </conditionalFormatting>
  <conditionalFormatting sqref="E40:G40">
    <cfRule type="notContainsBlanks" dxfId="40" priority="115">
      <formula>LEN(TRIM(E40))&gt;0</formula>
    </cfRule>
  </conditionalFormatting>
  <conditionalFormatting sqref="E52:G52">
    <cfRule type="notContainsBlanks" dxfId="39" priority="107">
      <formula>LEN(TRIM(E52))&gt;0</formula>
    </cfRule>
  </conditionalFormatting>
  <conditionalFormatting sqref="E12:G12">
    <cfRule type="notContainsBlanks" dxfId="38" priority="133">
      <formula>LEN(TRIM(E12))&gt;0</formula>
    </cfRule>
  </conditionalFormatting>
  <conditionalFormatting sqref="E13:G13">
    <cfRule type="notContainsBlanks" dxfId="37" priority="132">
      <formula>LEN(TRIM(E13))&gt;0</formula>
    </cfRule>
  </conditionalFormatting>
  <conditionalFormatting sqref="E16:G16">
    <cfRule type="notContainsBlanks" dxfId="36" priority="131">
      <formula>LEN(TRIM(E16))&gt;0</formula>
    </cfRule>
  </conditionalFormatting>
  <conditionalFormatting sqref="E18:G18">
    <cfRule type="notContainsBlanks" dxfId="35" priority="129">
      <formula>LEN(TRIM(E18))&gt;0</formula>
    </cfRule>
  </conditionalFormatting>
  <conditionalFormatting sqref="E19:G20">
    <cfRule type="notContainsBlanks" dxfId="34" priority="128">
      <formula>LEN(TRIM(E19))&gt;0</formula>
    </cfRule>
  </conditionalFormatting>
  <conditionalFormatting sqref="E22:G22">
    <cfRule type="notContainsBlanks" dxfId="33" priority="127">
      <formula>LEN(TRIM(E22))&gt;0</formula>
    </cfRule>
  </conditionalFormatting>
  <conditionalFormatting sqref="E24:G24">
    <cfRule type="notContainsBlanks" dxfId="32" priority="125">
      <formula>LEN(TRIM(E24))&gt;0</formula>
    </cfRule>
  </conditionalFormatting>
  <conditionalFormatting sqref="E25:G26">
    <cfRule type="notContainsBlanks" dxfId="31" priority="124">
      <formula>LEN(TRIM(E25))&gt;0</formula>
    </cfRule>
  </conditionalFormatting>
  <conditionalFormatting sqref="E28:G28">
    <cfRule type="notContainsBlanks" dxfId="30" priority="123">
      <formula>LEN(TRIM(E28))&gt;0</formula>
    </cfRule>
  </conditionalFormatting>
  <conditionalFormatting sqref="E30:G30">
    <cfRule type="notContainsBlanks" dxfId="29" priority="121">
      <formula>LEN(TRIM(E30))&gt;0</formula>
    </cfRule>
  </conditionalFormatting>
  <conditionalFormatting sqref="E31:G32">
    <cfRule type="notContainsBlanks" dxfId="28" priority="120">
      <formula>LEN(TRIM(E31))&gt;0</formula>
    </cfRule>
  </conditionalFormatting>
  <conditionalFormatting sqref="E34:G34">
    <cfRule type="notContainsBlanks" dxfId="27" priority="119">
      <formula>LEN(TRIM(E34))&gt;0</formula>
    </cfRule>
  </conditionalFormatting>
  <conditionalFormatting sqref="E36:G36">
    <cfRule type="notContainsBlanks" dxfId="26" priority="117">
      <formula>LEN(TRIM(E36))&gt;0</formula>
    </cfRule>
  </conditionalFormatting>
  <conditionalFormatting sqref="E37:G38">
    <cfRule type="notContainsBlanks" dxfId="25" priority="116">
      <formula>LEN(TRIM(E37))&gt;0</formula>
    </cfRule>
  </conditionalFormatting>
  <conditionalFormatting sqref="E43:G44">
    <cfRule type="notContainsBlanks" dxfId="24" priority="112">
      <formula>LEN(TRIM(E43))&gt;0</formula>
    </cfRule>
  </conditionalFormatting>
  <conditionalFormatting sqref="E46:G46">
    <cfRule type="notContainsBlanks" dxfId="23" priority="111">
      <formula>LEN(TRIM(E46))&gt;0</formula>
    </cfRule>
  </conditionalFormatting>
  <conditionalFormatting sqref="E48:G48">
    <cfRule type="notContainsBlanks" dxfId="22" priority="109">
      <formula>LEN(TRIM(E48))&gt;0</formula>
    </cfRule>
  </conditionalFormatting>
  <conditionalFormatting sqref="E54:G54">
    <cfRule type="notContainsBlanks" dxfId="21" priority="105">
      <formula>LEN(TRIM(E54))&gt;0</formula>
    </cfRule>
  </conditionalFormatting>
  <conditionalFormatting sqref="E55:G56">
    <cfRule type="notContainsBlanks" dxfId="20" priority="104">
      <formula>LEN(TRIM(E55))&gt;0</formula>
    </cfRule>
  </conditionalFormatting>
  <conditionalFormatting sqref="E58:G58">
    <cfRule type="notContainsBlanks" dxfId="19" priority="103">
      <formula>LEN(TRIM(E58))&gt;0</formula>
    </cfRule>
  </conditionalFormatting>
  <conditionalFormatting sqref="E60:G62">
    <cfRule type="notContainsBlanks" dxfId="18" priority="101">
      <formula>LEN(TRIM(E60))&gt;0</formula>
    </cfRule>
  </conditionalFormatting>
  <conditionalFormatting sqref="E64:G64">
    <cfRule type="notContainsBlanks" dxfId="17" priority="99">
      <formula>LEN(TRIM(E64))&gt;0</formula>
    </cfRule>
  </conditionalFormatting>
  <conditionalFormatting sqref="E70:G70">
    <cfRule type="notContainsBlanks" dxfId="16" priority="95">
      <formula>LEN(TRIM(E70))&gt;0</formula>
    </cfRule>
  </conditionalFormatting>
  <conditionalFormatting sqref="E8:G8">
    <cfRule type="notContainsBlanks" dxfId="15" priority="65">
      <formula>LEN(TRIM(E8))&gt;0</formula>
    </cfRule>
  </conditionalFormatting>
  <conditionalFormatting sqref="E14:G14">
    <cfRule type="notContainsBlanks" dxfId="14" priority="64">
      <formula>LEN(TRIM(E14))&gt;0</formula>
    </cfRule>
  </conditionalFormatting>
  <conditionalFormatting sqref="D18">
    <cfRule type="notContainsBlanks" dxfId="13" priority="11">
      <formula>LEN(TRIM(D18))&gt;0</formula>
    </cfRule>
  </conditionalFormatting>
  <pageMargins left="0.7" right="0.7" top="0.75" bottom="0.75" header="0.3" footer="0.3"/>
  <pageSetup paperSize="9" scale="30" orientation="portrait" horizontalDpi="4294967293"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FC75F6-ABF3-4135-BB3C-F79FFDAED49D}">
  <sheetPr>
    <tabColor theme="2"/>
  </sheetPr>
  <dimension ref="A1:C82"/>
  <sheetViews>
    <sheetView showGridLines="0" view="pageBreakPreview" topLeftCell="A62" zoomScale="76" zoomScaleNormal="100" zoomScaleSheetLayoutView="85" workbookViewId="0">
      <selection activeCell="B81" sqref="B81"/>
    </sheetView>
  </sheetViews>
  <sheetFormatPr baseColWidth="10" defaultColWidth="11.44140625" defaultRowHeight="14.4"/>
  <cols>
    <col min="1" max="1" width="21" style="8" customWidth="1"/>
    <col min="2" max="2" width="69.6640625" style="8" customWidth="1"/>
    <col min="3" max="3" width="32.44140625" style="8" customWidth="1"/>
    <col min="4" max="16384" width="11.44140625" style="8"/>
  </cols>
  <sheetData>
    <row r="1" spans="1:3" ht="23.1" customHeight="1"/>
    <row r="2" spans="1:3" ht="57.6" customHeight="1">
      <c r="B2" s="130"/>
    </row>
    <row r="3" spans="1:3" ht="21" customHeight="1">
      <c r="A3" s="567" t="s">
        <v>282</v>
      </c>
      <c r="B3" s="568"/>
      <c r="C3" s="280" t="str">
        <f>Instructions!C2</f>
        <v>XXXXXX</v>
      </c>
    </row>
    <row r="4" spans="1:3" ht="21" customHeight="1" thickBot="1"/>
    <row r="5" spans="1:3" ht="33" customHeight="1">
      <c r="A5" s="131" t="s">
        <v>269</v>
      </c>
      <c r="B5" s="135" t="s">
        <v>283</v>
      </c>
      <c r="C5" s="135" t="s">
        <v>284</v>
      </c>
    </row>
    <row r="6" spans="1:3" ht="16.350000000000001" customHeight="1">
      <c r="A6" s="207"/>
      <c r="B6" s="6" t="s">
        <v>285</v>
      </c>
      <c r="C6" s="27"/>
    </row>
    <row r="7" spans="1:3" ht="15" customHeight="1">
      <c r="A7" s="208"/>
      <c r="B7" s="6" t="s">
        <v>286</v>
      </c>
      <c r="C7" s="27"/>
    </row>
    <row r="8" spans="1:3" ht="15" customHeight="1">
      <c r="A8" s="528" t="s">
        <v>61</v>
      </c>
      <c r="B8" s="6"/>
      <c r="C8" s="27"/>
    </row>
    <row r="9" spans="1:3" ht="15" customHeight="1">
      <c r="A9" s="528"/>
      <c r="B9" s="6"/>
      <c r="C9" s="27"/>
    </row>
    <row r="10" spans="1:3" ht="15" customHeight="1">
      <c r="A10" s="208"/>
      <c r="B10" s="6"/>
      <c r="C10" s="27"/>
    </row>
    <row r="11" spans="1:3" ht="15" customHeight="1">
      <c r="A11" s="208"/>
      <c r="B11" s="6"/>
      <c r="C11" s="27"/>
    </row>
    <row r="12" spans="1:3" ht="15" customHeight="1">
      <c r="A12" s="212"/>
      <c r="B12" s="144"/>
      <c r="C12" s="147">
        <f>SUM(C6:C11)</f>
        <v>0</v>
      </c>
    </row>
    <row r="13" spans="1:3" ht="16.350000000000001" customHeight="1">
      <c r="A13" s="230"/>
      <c r="B13" s="6"/>
      <c r="C13" s="27"/>
    </row>
    <row r="14" spans="1:3" ht="15" customHeight="1">
      <c r="A14" s="230"/>
      <c r="B14" s="6"/>
      <c r="C14" s="27"/>
    </row>
    <row r="15" spans="1:3" ht="16.350000000000001" customHeight="1">
      <c r="A15" s="230"/>
      <c r="B15" s="6"/>
      <c r="C15" s="27"/>
    </row>
    <row r="16" spans="1:3" ht="15" customHeight="1">
      <c r="A16" s="529" t="s">
        <v>95</v>
      </c>
      <c r="B16" s="6"/>
      <c r="C16" s="27"/>
    </row>
    <row r="17" spans="1:3" ht="15" customHeight="1">
      <c r="A17" s="529"/>
      <c r="B17" s="6"/>
      <c r="C17" s="27"/>
    </row>
    <row r="18" spans="1:3" ht="15" customHeight="1">
      <c r="A18" s="230"/>
      <c r="B18" s="6"/>
      <c r="C18" s="27"/>
    </row>
    <row r="19" spans="1:3" ht="15" customHeight="1">
      <c r="A19" s="231"/>
      <c r="B19" s="159"/>
      <c r="C19" s="162">
        <f>SUM(C13:C18)</f>
        <v>0</v>
      </c>
    </row>
    <row r="20" spans="1:3" ht="15" customHeight="1">
      <c r="A20" s="312"/>
      <c r="B20" s="6"/>
      <c r="C20" s="27"/>
    </row>
    <row r="21" spans="1:3" ht="15" customHeight="1">
      <c r="A21" s="313"/>
      <c r="B21" s="6"/>
      <c r="C21" s="27"/>
    </row>
    <row r="22" spans="1:3" ht="15" customHeight="1">
      <c r="A22" s="313"/>
      <c r="B22" s="6"/>
      <c r="C22" s="27"/>
    </row>
    <row r="23" spans="1:3" ht="16.350000000000001" customHeight="1">
      <c r="A23" s="531" t="s">
        <v>96</v>
      </c>
      <c r="B23" s="6"/>
      <c r="C23" s="27"/>
    </row>
    <row r="24" spans="1:3" ht="15" customHeight="1">
      <c r="A24" s="531"/>
      <c r="B24" s="6"/>
      <c r="C24" s="27"/>
    </row>
    <row r="25" spans="1:3" ht="16.350000000000001" customHeight="1">
      <c r="A25" s="531"/>
      <c r="B25" s="6"/>
      <c r="C25" s="27"/>
    </row>
    <row r="26" spans="1:3" ht="15" customHeight="1">
      <c r="A26" s="313"/>
      <c r="B26" s="154"/>
      <c r="C26" s="157">
        <f>SUM(C20:C25)</f>
        <v>0</v>
      </c>
    </row>
    <row r="27" spans="1:3" ht="15" customHeight="1">
      <c r="A27" s="310"/>
      <c r="B27" s="6"/>
      <c r="C27" s="27"/>
    </row>
    <row r="28" spans="1:3" ht="16.350000000000001" customHeight="1">
      <c r="A28" s="311"/>
      <c r="B28" s="6"/>
      <c r="C28" s="27"/>
    </row>
    <row r="29" spans="1:3" ht="15" customHeight="1">
      <c r="A29" s="311"/>
      <c r="B29" s="6"/>
      <c r="C29" s="27"/>
    </row>
    <row r="30" spans="1:3" ht="15" customHeight="1">
      <c r="A30" s="530" t="s">
        <v>98</v>
      </c>
      <c r="B30" s="6"/>
      <c r="C30" s="27"/>
    </row>
    <row r="31" spans="1:3" ht="15" customHeight="1">
      <c r="A31" s="530"/>
      <c r="B31" s="6"/>
      <c r="C31" s="27"/>
    </row>
    <row r="32" spans="1:3" ht="15" customHeight="1">
      <c r="A32" s="311"/>
      <c r="B32" s="6"/>
      <c r="C32" s="27"/>
    </row>
    <row r="33" spans="1:3" ht="15" customHeight="1">
      <c r="A33" s="311"/>
      <c r="B33" s="436"/>
      <c r="C33" s="439">
        <f>SUM(C27:C32)</f>
        <v>0</v>
      </c>
    </row>
    <row r="34" spans="1:3" ht="16.350000000000001" customHeight="1">
      <c r="A34" s="317"/>
      <c r="B34" s="6"/>
      <c r="C34" s="27"/>
    </row>
    <row r="35" spans="1:3" ht="15" customHeight="1">
      <c r="A35" s="316"/>
      <c r="B35" s="6"/>
      <c r="C35" s="27"/>
    </row>
    <row r="36" spans="1:3" ht="16.350000000000001" customHeight="1">
      <c r="A36" s="316"/>
      <c r="B36" s="6"/>
      <c r="C36" s="27"/>
    </row>
    <row r="37" spans="1:3" ht="15" customHeight="1">
      <c r="A37" s="532" t="s">
        <v>102</v>
      </c>
      <c r="B37" s="6"/>
      <c r="C37" s="27"/>
    </row>
    <row r="38" spans="1:3" ht="15" customHeight="1">
      <c r="A38" s="532"/>
      <c r="B38" s="6"/>
      <c r="C38" s="27"/>
    </row>
    <row r="39" spans="1:3" ht="15" customHeight="1">
      <c r="A39" s="316"/>
      <c r="B39" s="6"/>
      <c r="C39" s="27"/>
    </row>
    <row r="40" spans="1:3" ht="15" customHeight="1">
      <c r="A40" s="318"/>
      <c r="B40" s="149"/>
      <c r="C40" s="152">
        <f>SUM(C34:C39)</f>
        <v>0</v>
      </c>
    </row>
    <row r="41" spans="1:3" ht="15" customHeight="1">
      <c r="A41" s="320"/>
      <c r="B41" s="6"/>
      <c r="C41" s="27"/>
    </row>
    <row r="42" spans="1:3" ht="15" customHeight="1">
      <c r="A42" s="320"/>
      <c r="B42" s="6"/>
      <c r="C42" s="27"/>
    </row>
    <row r="43" spans="1:3" ht="15" customHeight="1">
      <c r="A43" s="320"/>
      <c r="B43" s="6"/>
      <c r="C43" s="27"/>
    </row>
    <row r="44" spans="1:3" ht="15" customHeight="1">
      <c r="A44" s="533" t="s">
        <v>111</v>
      </c>
      <c r="B44" s="6"/>
      <c r="C44" s="27"/>
    </row>
    <row r="45" spans="1:3" ht="15" customHeight="1">
      <c r="A45" s="534"/>
      <c r="B45" s="6"/>
      <c r="C45" s="27"/>
    </row>
    <row r="46" spans="1:3" ht="16.350000000000001" customHeight="1">
      <c r="A46" s="320"/>
      <c r="B46" s="6"/>
      <c r="C46" s="27"/>
    </row>
    <row r="47" spans="1:3" ht="15" customHeight="1">
      <c r="A47" s="321"/>
      <c r="B47" s="441"/>
      <c r="C47" s="444">
        <f>SUM(C41:C46)</f>
        <v>0</v>
      </c>
    </row>
    <row r="48" spans="1:3" ht="16.350000000000001" customHeight="1">
      <c r="A48" s="325"/>
      <c r="B48" s="6"/>
      <c r="C48" s="27"/>
    </row>
    <row r="49" spans="1:3" ht="15" customHeight="1">
      <c r="A49" s="326"/>
      <c r="B49" s="6"/>
      <c r="C49" s="27"/>
    </row>
    <row r="50" spans="1:3" ht="15" customHeight="1">
      <c r="A50" s="326"/>
      <c r="B50" s="6"/>
      <c r="C50" s="27"/>
    </row>
    <row r="51" spans="1:3" ht="15" customHeight="1">
      <c r="A51" s="525" t="s">
        <v>115</v>
      </c>
      <c r="B51" s="6"/>
      <c r="C51" s="27"/>
    </row>
    <row r="52" spans="1:3" ht="15" customHeight="1">
      <c r="A52" s="525"/>
      <c r="B52" s="6"/>
      <c r="C52" s="27"/>
    </row>
    <row r="53" spans="1:3" ht="15" customHeight="1">
      <c r="A53" s="326"/>
      <c r="B53" s="6"/>
      <c r="C53" s="27"/>
    </row>
    <row r="54" spans="1:3" ht="15" customHeight="1">
      <c r="A54" s="327"/>
      <c r="B54" s="446"/>
      <c r="C54" s="449">
        <f>SUM(C48:C53)</f>
        <v>0</v>
      </c>
    </row>
    <row r="55" spans="1:3" ht="15" customHeight="1">
      <c r="A55" s="213"/>
      <c r="B55" s="6"/>
      <c r="C55" s="27"/>
    </row>
    <row r="56" spans="1:3" ht="15" customHeight="1">
      <c r="A56" s="214"/>
      <c r="B56" s="6"/>
      <c r="C56" s="27"/>
    </row>
    <row r="57" spans="1:3" ht="15" customHeight="1">
      <c r="A57" s="214"/>
      <c r="B57" s="6"/>
      <c r="C57" s="27"/>
    </row>
    <row r="58" spans="1:3" ht="16.350000000000001" customHeight="1">
      <c r="A58" s="526" t="s">
        <v>118</v>
      </c>
      <c r="B58" s="6"/>
      <c r="C58" s="27"/>
    </row>
    <row r="59" spans="1:3" ht="15" customHeight="1">
      <c r="A59" s="526"/>
      <c r="B59" s="6"/>
      <c r="C59" s="27"/>
    </row>
    <row r="60" spans="1:3" ht="16.350000000000001" customHeight="1">
      <c r="A60" s="214"/>
      <c r="B60" s="6"/>
      <c r="C60" s="27"/>
    </row>
    <row r="61" spans="1:3" ht="15" customHeight="1">
      <c r="A61" s="215"/>
      <c r="B61" s="169"/>
      <c r="C61" s="172">
        <f>SUM(C55:C60)</f>
        <v>0</v>
      </c>
    </row>
    <row r="62" spans="1:3" ht="15" customHeight="1">
      <c r="A62" s="219"/>
      <c r="B62" s="6"/>
      <c r="C62" s="27"/>
    </row>
    <row r="63" spans="1:3" ht="15" customHeight="1">
      <c r="A63" s="220"/>
      <c r="B63" s="6"/>
      <c r="C63" s="27"/>
    </row>
    <row r="64" spans="1:3" ht="15" customHeight="1">
      <c r="A64" s="220"/>
      <c r="B64" s="6"/>
      <c r="C64" s="27"/>
    </row>
    <row r="65" spans="1:3" ht="15" customHeight="1">
      <c r="A65" s="527" t="s">
        <v>119</v>
      </c>
      <c r="B65" s="6"/>
      <c r="C65" s="27"/>
    </row>
    <row r="66" spans="1:3" ht="15" customHeight="1">
      <c r="A66" s="527"/>
      <c r="B66" s="6"/>
      <c r="C66" s="27"/>
    </row>
    <row r="67" spans="1:3" ht="15" customHeight="1">
      <c r="A67" s="220"/>
      <c r="B67" s="6"/>
      <c r="C67" s="27"/>
    </row>
    <row r="68" spans="1:3" ht="15" customHeight="1">
      <c r="A68" s="220"/>
      <c r="B68" s="451"/>
      <c r="C68" s="454">
        <f>SUM(C62:C67)</f>
        <v>0</v>
      </c>
    </row>
    <row r="69" spans="1:3" ht="15" customHeight="1">
      <c r="A69" s="224"/>
      <c r="B69" s="6"/>
      <c r="C69" s="27"/>
    </row>
    <row r="70" spans="1:3" ht="16.350000000000001" customHeight="1">
      <c r="A70" s="225"/>
      <c r="B70" s="6"/>
      <c r="C70" s="27"/>
    </row>
    <row r="71" spans="1:3" ht="15" customHeight="1">
      <c r="A71" s="505"/>
      <c r="B71" s="6"/>
      <c r="C71" s="27"/>
    </row>
    <row r="72" spans="1:3" ht="16.350000000000001" customHeight="1">
      <c r="A72" s="535" t="s">
        <v>122</v>
      </c>
      <c r="B72" s="6"/>
      <c r="C72" s="27"/>
    </row>
    <row r="73" spans="1:3" ht="15" customHeight="1">
      <c r="A73" s="535"/>
      <c r="B73" s="6"/>
      <c r="C73" s="27"/>
    </row>
    <row r="74" spans="1:3" ht="15" customHeight="1">
      <c r="A74" s="225"/>
      <c r="B74" s="6"/>
      <c r="C74" s="27"/>
    </row>
    <row r="75" spans="1:3" ht="15" customHeight="1">
      <c r="A75" s="226"/>
      <c r="B75" s="164"/>
      <c r="C75" s="167">
        <f>SUM(C69:C74)</f>
        <v>0</v>
      </c>
    </row>
    <row r="76" spans="1:3" ht="15" customHeight="1">
      <c r="A76" s="331"/>
      <c r="B76" s="6"/>
      <c r="C76" s="27"/>
    </row>
    <row r="77" spans="1:3" ht="15" customHeight="1">
      <c r="A77" s="332"/>
      <c r="B77" s="6"/>
      <c r="C77" s="27"/>
    </row>
    <row r="78" spans="1:3" ht="15" customHeight="1">
      <c r="A78" s="524" t="s">
        <v>158</v>
      </c>
      <c r="B78" s="6"/>
      <c r="C78" s="27"/>
    </row>
    <row r="79" spans="1:3" ht="15" customHeight="1">
      <c r="A79" s="524"/>
      <c r="B79" s="6"/>
      <c r="C79" s="27"/>
    </row>
    <row r="80" spans="1:3" ht="15" customHeight="1">
      <c r="A80" s="332"/>
      <c r="B80" s="6"/>
      <c r="C80" s="27"/>
    </row>
    <row r="81" spans="1:3" ht="15" customHeight="1">
      <c r="A81" s="332"/>
      <c r="B81" s="6"/>
      <c r="C81" s="27"/>
    </row>
    <row r="82" spans="1:3" ht="16.350000000000001" customHeight="1">
      <c r="A82" s="418"/>
      <c r="B82" s="456"/>
      <c r="C82" s="459">
        <f>SUM(C76:C81)</f>
        <v>0</v>
      </c>
    </row>
  </sheetData>
  <sheetProtection selectLockedCells="1" sort="0" autoFilter="0"/>
  <mergeCells count="12">
    <mergeCell ref="A3:B3"/>
    <mergeCell ref="A8:A9"/>
    <mergeCell ref="A16:A17"/>
    <mergeCell ref="A23:A25"/>
    <mergeCell ref="A30:A31"/>
    <mergeCell ref="A72:A73"/>
    <mergeCell ref="A78:A79"/>
    <mergeCell ref="A37:A38"/>
    <mergeCell ref="A44:A45"/>
    <mergeCell ref="A51:A52"/>
    <mergeCell ref="A58:A59"/>
    <mergeCell ref="A65:A66"/>
  </mergeCells>
  <conditionalFormatting sqref="C6:C11 C13:C18 C20:C25 C27:C32 C34:C39 C41:C46 C48:C53 C55:C60 C62:C67 C69:C74 C76:C81">
    <cfRule type="notContainsBlanks" dxfId="12" priority="93">
      <formula>LEN(TRIM(C6))&gt;0</formula>
    </cfRule>
  </conditionalFormatting>
  <conditionalFormatting sqref="B8:B11">
    <cfRule type="notContainsBlanks" dxfId="11" priority="19">
      <formula>LEN(TRIM(B8))&gt;0</formula>
    </cfRule>
  </conditionalFormatting>
  <conditionalFormatting sqref="B13:B18">
    <cfRule type="notContainsBlanks" dxfId="10" priority="18">
      <formula>LEN(TRIM(B13))&gt;0</formula>
    </cfRule>
  </conditionalFormatting>
  <conditionalFormatting sqref="B20:B25">
    <cfRule type="notContainsBlanks" dxfId="9" priority="17">
      <formula>LEN(TRIM(B20))&gt;0</formula>
    </cfRule>
  </conditionalFormatting>
  <conditionalFormatting sqref="B27:B32">
    <cfRule type="notContainsBlanks" dxfId="8" priority="16">
      <formula>LEN(TRIM(B27))&gt;0</formula>
    </cfRule>
  </conditionalFormatting>
  <conditionalFormatting sqref="B34:B39">
    <cfRule type="notContainsBlanks" dxfId="7" priority="15">
      <formula>LEN(TRIM(B34))&gt;0</formula>
    </cfRule>
  </conditionalFormatting>
  <conditionalFormatting sqref="B41:B46">
    <cfRule type="notContainsBlanks" dxfId="6" priority="14">
      <formula>LEN(TRIM(B41))&gt;0</formula>
    </cfRule>
  </conditionalFormatting>
  <conditionalFormatting sqref="B48:B53">
    <cfRule type="notContainsBlanks" dxfId="5" priority="13">
      <formula>LEN(TRIM(B48))&gt;0</formula>
    </cfRule>
  </conditionalFormatting>
  <conditionalFormatting sqref="B55:B60">
    <cfRule type="notContainsBlanks" dxfId="4" priority="12">
      <formula>LEN(TRIM(B55))&gt;0</formula>
    </cfRule>
  </conditionalFormatting>
  <conditionalFormatting sqref="B62:B67">
    <cfRule type="notContainsBlanks" dxfId="3" priority="11">
      <formula>LEN(TRIM(B62))&gt;0</formula>
    </cfRule>
  </conditionalFormatting>
  <conditionalFormatting sqref="B69:B74">
    <cfRule type="notContainsBlanks" dxfId="2" priority="10">
      <formula>LEN(TRIM(B69))&gt;0</formula>
    </cfRule>
  </conditionalFormatting>
  <conditionalFormatting sqref="B76:B81">
    <cfRule type="notContainsBlanks" dxfId="1" priority="9">
      <formula>LEN(TRIM(B76))&gt;0</formula>
    </cfRule>
  </conditionalFormatting>
  <conditionalFormatting sqref="B6:B7">
    <cfRule type="notContainsBlanks" dxfId="0" priority="1">
      <formula>LEN(TRIM(B6))&gt;0</formula>
    </cfRule>
  </conditionalFormatting>
  <pageMargins left="0.7" right="0.7" top="0.75" bottom="0.75" header="0.3" footer="0.3"/>
  <pageSetup paperSize="9" scale="31" orientation="portrait" horizontalDpi="4294967293"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95A4C4-CED2-47F0-A4DA-52B5143266B5}">
  <sheetPr>
    <tabColor theme="2"/>
  </sheetPr>
  <dimension ref="A1:J30"/>
  <sheetViews>
    <sheetView showGridLines="0" topLeftCell="A18" zoomScale="60" zoomScaleNormal="40" workbookViewId="0">
      <selection activeCell="C30" sqref="C30"/>
    </sheetView>
  </sheetViews>
  <sheetFormatPr baseColWidth="10" defaultColWidth="11.44140625" defaultRowHeight="14.4"/>
  <cols>
    <col min="1" max="1" width="84.88671875" style="34" customWidth="1"/>
    <col min="2" max="2" width="31.6640625" style="34" customWidth="1"/>
    <col min="3" max="8" width="25.33203125" customWidth="1"/>
    <col min="9" max="9" width="47.33203125" customWidth="1"/>
    <col min="10" max="10" width="48.6640625" customWidth="1"/>
  </cols>
  <sheetData>
    <row r="1" spans="1:10" ht="72.599999999999994" customHeight="1" thickBot="1">
      <c r="C1" s="569" t="str">
        <f>Instructions!C2</f>
        <v>XXXXXX</v>
      </c>
      <c r="D1" s="569"/>
      <c r="E1" s="570"/>
      <c r="F1" s="570"/>
      <c r="G1" s="570"/>
      <c r="H1" s="570"/>
      <c r="I1" s="570"/>
      <c r="J1" s="570"/>
    </row>
    <row r="2" spans="1:10" s="1" customFormat="1" ht="72.599999999999994" customHeight="1" thickBot="1">
      <c r="A2" s="364" t="s">
        <v>287</v>
      </c>
      <c r="B2" s="365" t="s">
        <v>288</v>
      </c>
      <c r="C2" s="137" t="s">
        <v>289</v>
      </c>
      <c r="D2" s="138" t="s">
        <v>290</v>
      </c>
      <c r="E2" s="138" t="s">
        <v>291</v>
      </c>
      <c r="F2" s="138" t="s">
        <v>292</v>
      </c>
      <c r="G2" s="138" t="s">
        <v>293</v>
      </c>
      <c r="H2" s="138" t="s">
        <v>294</v>
      </c>
      <c r="I2" s="139" t="s">
        <v>295</v>
      </c>
      <c r="J2" s="139" t="s">
        <v>296</v>
      </c>
    </row>
    <row r="3" spans="1:10" s="1" customFormat="1" ht="34.950000000000003" customHeight="1">
      <c r="A3" s="362" t="str">
        <f>'Ville D''avray'!A46</f>
        <v>Bâtiment E
 C.Fouchet</v>
      </c>
      <c r="B3" s="363">
        <f>'Ville D''avray'!F46</f>
        <v>5144.54</v>
      </c>
      <c r="C3" s="140">
        <f>'Ville D''avray'!H46</f>
        <v>0</v>
      </c>
      <c r="D3" s="140">
        <f>'Heures et coûts Encadrement '!D14</f>
        <v>0</v>
      </c>
      <c r="E3" s="140">
        <f>'Materiels &amp; Produits'!M13</f>
        <v>0</v>
      </c>
      <c r="F3" s="140">
        <f>'Materiels outils de suivi'!E12</f>
        <v>0</v>
      </c>
      <c r="G3" s="140">
        <f>'Fournitures sanitaires'!G11</f>
        <v>0</v>
      </c>
      <c r="H3" s="140">
        <f>'Frais de structures'!C12</f>
        <v>0</v>
      </c>
      <c r="I3" s="141">
        <f t="shared" ref="I3:I13" si="0">SUM(C3:H3)</f>
        <v>0</v>
      </c>
      <c r="J3" s="141">
        <f>I3*12</f>
        <v>0</v>
      </c>
    </row>
    <row r="4" spans="1:10" s="1" customFormat="1" ht="34.950000000000003" customHeight="1">
      <c r="A4" s="352" t="str">
        <f>'Ville D''avray'!A74</f>
        <v>Bâtiment A1 
C.Dufour</v>
      </c>
      <c r="B4" s="342">
        <f>'Ville D''avray'!F74</f>
        <v>1495.1799999999998</v>
      </c>
      <c r="C4" s="140">
        <f>'Ville D''avray'!H74</f>
        <v>0</v>
      </c>
      <c r="D4" s="140">
        <f>'Heures et coûts Encadrement '!D21</f>
        <v>0</v>
      </c>
      <c r="E4" s="140">
        <f>'Materiels &amp; Produits'!M20</f>
        <v>0</v>
      </c>
      <c r="F4" s="140">
        <f>'Materiels outils de suivi'!E19</f>
        <v>0</v>
      </c>
      <c r="G4" s="140">
        <f>'Fournitures sanitaires'!G17</f>
        <v>0</v>
      </c>
      <c r="H4" s="140">
        <f>'Frais de structures'!C19</f>
        <v>0</v>
      </c>
      <c r="I4" s="141">
        <f t="shared" si="0"/>
        <v>0</v>
      </c>
      <c r="J4" s="141">
        <f t="shared" ref="J4:J13" si="1">I4*12</f>
        <v>0</v>
      </c>
    </row>
    <row r="5" spans="1:10" s="1" customFormat="1" ht="34.950000000000003" customHeight="1">
      <c r="A5" s="353" t="str">
        <f>'Ville D''avray'!A90</f>
        <v>Bâtiment Atelier</v>
      </c>
      <c r="B5" s="343">
        <f>'Ville D''avray'!F90</f>
        <v>1164.4999999999998</v>
      </c>
      <c r="C5" s="140">
        <f>'Ville D''avray'!H90</f>
        <v>0</v>
      </c>
      <c r="D5" s="140">
        <f>'Heures et coûts Encadrement '!D28</f>
        <v>0</v>
      </c>
      <c r="E5" s="140">
        <f>'Materiels &amp; Produits'!M27</f>
        <v>0</v>
      </c>
      <c r="F5" s="140">
        <f>'Materiels outils de suivi'!E26</f>
        <v>0</v>
      </c>
      <c r="G5" s="140">
        <f>'Fournitures sanitaires'!G23</f>
        <v>0</v>
      </c>
      <c r="H5" s="140">
        <f>'Frais de structures'!C26</f>
        <v>0</v>
      </c>
      <c r="I5" s="141">
        <f t="shared" si="0"/>
        <v>0</v>
      </c>
      <c r="J5" s="141">
        <f t="shared" si="1"/>
        <v>0</v>
      </c>
    </row>
    <row r="6" spans="1:10" s="1" customFormat="1" ht="34.950000000000003" customHeight="1">
      <c r="A6" s="354" t="str">
        <f>'Ville D''avray'!A107</f>
        <v>Bâtiment L. Proslier A2</v>
      </c>
      <c r="B6" s="344">
        <f>'Ville D''avray'!F107</f>
        <v>1065.7</v>
      </c>
      <c r="C6" s="140">
        <f>'Ville D''avray'!H107</f>
        <v>0</v>
      </c>
      <c r="D6" s="140">
        <f>'Heures et coûts Encadrement '!D35</f>
        <v>0</v>
      </c>
      <c r="E6" s="140">
        <f>'Materiels &amp; Produits'!M34</f>
        <v>0</v>
      </c>
      <c r="F6" s="140">
        <f>'Materiels outils de suivi'!E33</f>
        <v>0</v>
      </c>
      <c r="G6" s="140">
        <f>'Fournitures sanitaires'!G29</f>
        <v>0</v>
      </c>
      <c r="H6" s="140">
        <f>'Frais de structures'!C33</f>
        <v>0</v>
      </c>
      <c r="I6" s="141">
        <f t="shared" si="0"/>
        <v>0</v>
      </c>
      <c r="J6" s="141">
        <f t="shared" ref="J6:J8" si="2">I6*12</f>
        <v>0</v>
      </c>
    </row>
    <row r="7" spans="1:10" s="1" customFormat="1" ht="34.950000000000003" customHeight="1">
      <c r="A7" s="355" t="str">
        <f>'Ville D''avray'!A145</f>
        <v>Bâtiment L'Horloge / Bâtiment B</v>
      </c>
      <c r="B7" s="345">
        <f>'Ville D''avray'!F145</f>
        <v>2054.96</v>
      </c>
      <c r="C7" s="140">
        <f>'Ville D''avray'!H145</f>
        <v>0</v>
      </c>
      <c r="D7" s="140">
        <f>'Heures et coûts Encadrement '!D42</f>
        <v>0</v>
      </c>
      <c r="E7" s="140">
        <f>'Materiels &amp; Produits'!M41</f>
        <v>0</v>
      </c>
      <c r="F7" s="140">
        <f>'Materiels outils de suivi'!E40</f>
        <v>0</v>
      </c>
      <c r="G7" s="140">
        <f>'Fournitures sanitaires'!G35</f>
        <v>0</v>
      </c>
      <c r="H7" s="140">
        <f>'Frais de structures'!C40</f>
        <v>0</v>
      </c>
      <c r="I7" s="141">
        <f t="shared" si="0"/>
        <v>0</v>
      </c>
      <c r="J7" s="141">
        <f t="shared" si="2"/>
        <v>0</v>
      </c>
    </row>
    <row r="8" spans="1:10" s="1" customFormat="1" ht="34.950000000000003" customHeight="1">
      <c r="A8" s="356" t="str">
        <f>'Ville D''avray'!A171</f>
        <v>Bâtiment La Recherche / Bâtiment F</v>
      </c>
      <c r="B8" s="346">
        <f>'Ville D''avray'!F171</f>
        <v>847.33999999999992</v>
      </c>
      <c r="C8" s="140">
        <f>'Ville D''avray'!H171</f>
        <v>0</v>
      </c>
      <c r="D8" s="140">
        <f>'Heures et coûts Encadrement '!D49</f>
        <v>0</v>
      </c>
      <c r="E8" s="140">
        <f>'Materiels &amp; Produits'!M48</f>
        <v>0</v>
      </c>
      <c r="F8" s="140">
        <f>'Materiels outils de suivi'!E47</f>
        <v>0</v>
      </c>
      <c r="G8" s="140">
        <f>'Fournitures sanitaires'!G41</f>
        <v>0</v>
      </c>
      <c r="H8" s="140">
        <f>'Frais de structures'!C47</f>
        <v>0</v>
      </c>
      <c r="I8" s="141">
        <f t="shared" si="0"/>
        <v>0</v>
      </c>
      <c r="J8" s="141">
        <f t="shared" si="2"/>
        <v>0</v>
      </c>
    </row>
    <row r="9" spans="1:10" s="1" customFormat="1" ht="34.950000000000003" customHeight="1">
      <c r="A9" s="357" t="str">
        <f>'Ville D''avray'!A238</f>
        <v>Bâtiment La Dépendance / Bâtiment H</v>
      </c>
      <c r="B9" s="347">
        <f>'Ville D''avray'!F238</f>
        <v>89</v>
      </c>
      <c r="C9" s="140">
        <f>'Ville D''avray'!H188</f>
        <v>0</v>
      </c>
      <c r="D9" s="140">
        <f>'Heures et coûts Encadrement '!D56</f>
        <v>0</v>
      </c>
      <c r="E9" s="140">
        <f>'Materiels &amp; Produits'!M55</f>
        <v>0</v>
      </c>
      <c r="F9" s="140">
        <f>'Materiels outils de suivi'!E54</f>
        <v>0</v>
      </c>
      <c r="G9" s="140">
        <f>'Fournitures sanitaires'!G47</f>
        <v>0</v>
      </c>
      <c r="H9" s="140">
        <f>'Frais de structures'!C54</f>
        <v>0</v>
      </c>
      <c r="I9" s="141">
        <f t="shared" si="0"/>
        <v>0</v>
      </c>
      <c r="J9" s="141">
        <f t="shared" ref="J9" si="3">I9*12</f>
        <v>0</v>
      </c>
    </row>
    <row r="10" spans="1:10" s="1" customFormat="1" ht="34.950000000000003" customHeight="1">
      <c r="A10" s="358" t="str">
        <f>'Ville D''avray'!A206</f>
        <v>Bâtiment La Danseuse / Bâtiment D</v>
      </c>
      <c r="B10" s="348">
        <f>'Ville D''avray'!F206</f>
        <v>244</v>
      </c>
      <c r="C10" s="140">
        <f>'Ville D''avray'!H206</f>
        <v>0</v>
      </c>
      <c r="D10" s="140">
        <f>'Heures et coûts Encadrement '!D63</f>
        <v>0</v>
      </c>
      <c r="E10" s="140">
        <f>'Materiels &amp; Produits'!M62</f>
        <v>0</v>
      </c>
      <c r="F10" s="140">
        <f>'Materiels outils de suivi'!E61</f>
        <v>0</v>
      </c>
      <c r="G10" s="140">
        <f>'Fournitures sanitaires'!G53</f>
        <v>0</v>
      </c>
      <c r="H10" s="140">
        <f>'Frais de structures'!C61</f>
        <v>0</v>
      </c>
      <c r="I10" s="141">
        <f t="shared" si="0"/>
        <v>0</v>
      </c>
      <c r="J10" s="141">
        <f t="shared" si="1"/>
        <v>0</v>
      </c>
    </row>
    <row r="11" spans="1:10" s="1" customFormat="1" ht="34.950000000000003" customHeight="1">
      <c r="A11" s="359" t="str">
        <f>'Ville D''avray'!A223</f>
        <v>Bâtiment Le Château / Bâtiment C</v>
      </c>
      <c r="B11" s="349">
        <f>'Ville D''avray'!F223</f>
        <v>296</v>
      </c>
      <c r="C11" s="140">
        <f>'Ville D''avray'!H223</f>
        <v>0</v>
      </c>
      <c r="D11" s="140">
        <f>'Heures et coûts Encadrement '!D70</f>
        <v>0</v>
      </c>
      <c r="E11" s="140">
        <f>'Materiels &amp; Produits'!M69</f>
        <v>0</v>
      </c>
      <c r="F11" s="140">
        <f>'Materiels outils de suivi'!E68</f>
        <v>0</v>
      </c>
      <c r="G11" s="140">
        <f>'Fournitures sanitaires'!G59</f>
        <v>0</v>
      </c>
      <c r="H11" s="140">
        <f>'Frais de structures'!C68</f>
        <v>0</v>
      </c>
      <c r="I11" s="141">
        <f t="shared" si="0"/>
        <v>0</v>
      </c>
      <c r="J11" s="141">
        <f t="shared" si="1"/>
        <v>0</v>
      </c>
    </row>
    <row r="12" spans="1:10" s="1" customFormat="1" ht="34.950000000000003" customHeight="1">
      <c r="A12" s="360" t="str">
        <f>'Ville D''avray'!A238</f>
        <v>Bâtiment La Dépendance / Bâtiment H</v>
      </c>
      <c r="B12" s="350">
        <f>'Ville D''avray'!F238</f>
        <v>89</v>
      </c>
      <c r="C12" s="140">
        <f>'Ville D''avray'!H238</f>
        <v>0</v>
      </c>
      <c r="D12" s="140">
        <f>'Heures et coûts Encadrement '!D77</f>
        <v>0</v>
      </c>
      <c r="E12" s="140">
        <f>'Materiels &amp; Produits'!M76</f>
        <v>0</v>
      </c>
      <c r="F12" s="140">
        <f>'Materiels outils de suivi'!E75</f>
        <v>0</v>
      </c>
      <c r="G12" s="140">
        <f>'Fournitures sanitaires'!G65</f>
        <v>0</v>
      </c>
      <c r="H12" s="140">
        <f>'Frais de structures'!C75</f>
        <v>0</v>
      </c>
      <c r="I12" s="141">
        <f t="shared" si="0"/>
        <v>0</v>
      </c>
      <c r="J12" s="141">
        <f t="shared" si="1"/>
        <v>0</v>
      </c>
    </row>
    <row r="13" spans="1:10" s="1" customFormat="1" ht="34.950000000000003" customHeight="1" thickBot="1">
      <c r="A13" s="361" t="str">
        <f>'Campus de Saint-Cloud'!A51</f>
        <v>Bâtiment Saint-cloud</v>
      </c>
      <c r="B13" s="351">
        <f>+'Campus de Saint-Cloud'!F51</f>
        <v>4826.01</v>
      </c>
      <c r="C13" s="140">
        <f>'Campus de Saint-Cloud'!H51</f>
        <v>0</v>
      </c>
      <c r="D13" s="140">
        <f>'Heures et coûts Encadrement '!D84</f>
        <v>0</v>
      </c>
      <c r="E13" s="140">
        <f>'Materiels &amp; Produits'!M83</f>
        <v>0</v>
      </c>
      <c r="F13" s="140">
        <f>'Materiels outils de suivi'!E82</f>
        <v>0</v>
      </c>
      <c r="G13" s="140">
        <f>'Fournitures sanitaires'!G71</f>
        <v>0</v>
      </c>
      <c r="H13" s="140">
        <f>'Frais de structures'!C82</f>
        <v>0</v>
      </c>
      <c r="I13" s="141">
        <f t="shared" si="0"/>
        <v>0</v>
      </c>
      <c r="J13" s="141">
        <f t="shared" si="1"/>
        <v>0</v>
      </c>
    </row>
    <row r="14" spans="1:10" ht="35.4" customHeight="1" thickBot="1">
      <c r="A14" s="470" t="s">
        <v>297</v>
      </c>
      <c r="B14" s="471">
        <f>SUM(B3:B13)</f>
        <v>17316.230000000003</v>
      </c>
      <c r="C14" s="511">
        <f>SUM(C3:C13)</f>
        <v>0</v>
      </c>
      <c r="D14" s="511">
        <f t="shared" ref="D14:G14" si="4">SUM(D3:D13)</f>
        <v>0</v>
      </c>
      <c r="E14" s="511">
        <f t="shared" si="4"/>
        <v>0</v>
      </c>
      <c r="F14" s="511">
        <f t="shared" si="4"/>
        <v>0</v>
      </c>
      <c r="G14" s="511">
        <f t="shared" si="4"/>
        <v>0</v>
      </c>
      <c r="H14" s="511">
        <f>SUM(H3:H13)</f>
        <v>0</v>
      </c>
      <c r="I14" s="267">
        <f>SUM(I3:I13)</f>
        <v>0</v>
      </c>
      <c r="J14" s="469">
        <f>SUM(J3:J13)</f>
        <v>0</v>
      </c>
    </row>
    <row r="15" spans="1:10" ht="33" customHeight="1">
      <c r="A15"/>
      <c r="B15"/>
      <c r="G15" s="1"/>
    </row>
    <row r="16" spans="1:10" ht="84.6" customHeight="1">
      <c r="A16" s="277" t="s">
        <v>298</v>
      </c>
      <c r="B16" s="277"/>
      <c r="C16" s="263" t="s">
        <v>299</v>
      </c>
      <c r="D16" s="4" t="s">
        <v>300</v>
      </c>
      <c r="E16" s="263" t="s">
        <v>301</v>
      </c>
      <c r="F16" s="4" t="s">
        <v>302</v>
      </c>
      <c r="G16" s="268" t="s">
        <v>303</v>
      </c>
      <c r="H16" s="268" t="s">
        <v>304</v>
      </c>
    </row>
    <row r="17" spans="1:10" ht="35.4" customHeight="1">
      <c r="A17" s="362" t="s">
        <v>84</v>
      </c>
      <c r="B17" s="363">
        <v>5150.04</v>
      </c>
      <c r="C17" s="264">
        <f>'Ville D''avray'!G46</f>
        <v>0</v>
      </c>
      <c r="D17" s="264">
        <f>'Répartition Orga prévisionnelle'!F110</f>
        <v>0</v>
      </c>
      <c r="E17" s="264">
        <f>'Heures et coûts Encadrement '!C14</f>
        <v>0</v>
      </c>
      <c r="F17" s="264">
        <f>'Répartition Orga prévisionnelle'!F32</f>
        <v>0</v>
      </c>
      <c r="G17" s="269">
        <f>IF(E17,E17/(C17+E17),0)</f>
        <v>0</v>
      </c>
      <c r="H17" s="264">
        <f>IF((C17+E17),(C3+D3+H3)/(C17+E17),0)</f>
        <v>0</v>
      </c>
    </row>
    <row r="18" spans="1:10" ht="35.4" customHeight="1">
      <c r="A18" s="352" t="s">
        <v>95</v>
      </c>
      <c r="B18" s="342">
        <v>1495.1799999999998</v>
      </c>
      <c r="C18" s="264">
        <f>'Ville D''avray'!G74</f>
        <v>0</v>
      </c>
      <c r="D18" s="264">
        <f>'Répartition Orga prévisionnelle'!F117</f>
        <v>0</v>
      </c>
      <c r="E18" s="264">
        <f>'Heures et coûts Encadrement '!C21</f>
        <v>0</v>
      </c>
      <c r="F18" s="264">
        <f>'Répartition Orga prévisionnelle'!F39</f>
        <v>0</v>
      </c>
      <c r="G18" s="269">
        <f t="shared" ref="G18:G27" si="5">IF(E18,E18/(C18+E18),0)</f>
        <v>0</v>
      </c>
      <c r="H18" s="264">
        <f>IF((C18+E18),(C4+D4+H4)/(C18+E18),0)</f>
        <v>0</v>
      </c>
    </row>
    <row r="19" spans="1:10" ht="35.4" customHeight="1">
      <c r="A19" s="353" t="s">
        <v>96</v>
      </c>
      <c r="B19" s="343">
        <v>2192.1</v>
      </c>
      <c r="C19" s="264">
        <f>'Ville D''avray'!G90</f>
        <v>0</v>
      </c>
      <c r="D19" s="264">
        <f>'Répartition Orga prévisionnelle'!F124</f>
        <v>0</v>
      </c>
      <c r="E19" s="264">
        <f>'Heures et coûts Encadrement '!C28</f>
        <v>0</v>
      </c>
      <c r="F19" s="264">
        <f>'Répartition Orga prévisionnelle'!F46</f>
        <v>0</v>
      </c>
      <c r="G19" s="269">
        <f t="shared" si="5"/>
        <v>0</v>
      </c>
      <c r="H19" s="264">
        <f t="shared" ref="H19:H27" si="6">IF((C19+E19),(C5+D5+H5)/(C19+E19),0)</f>
        <v>0</v>
      </c>
    </row>
    <row r="20" spans="1:10" ht="35.4" customHeight="1">
      <c r="A20" s="354" t="s">
        <v>98</v>
      </c>
      <c r="B20" s="344">
        <v>1181.7</v>
      </c>
      <c r="C20" s="264">
        <f>'Ville D''avray'!G107</f>
        <v>0</v>
      </c>
      <c r="D20" s="264">
        <f>'Répartition Orga prévisionnelle'!F131</f>
        <v>0</v>
      </c>
      <c r="E20" s="264">
        <f>'Heures et coûts Encadrement '!C35</f>
        <v>0</v>
      </c>
      <c r="F20" s="264">
        <f>'Répartition Orga prévisionnelle'!F53</f>
        <v>0</v>
      </c>
      <c r="G20" s="269">
        <f t="shared" si="5"/>
        <v>0</v>
      </c>
      <c r="H20" s="264">
        <f t="shared" si="6"/>
        <v>0</v>
      </c>
    </row>
    <row r="21" spans="1:10" ht="35.4" customHeight="1">
      <c r="A21" s="355" t="s">
        <v>102</v>
      </c>
      <c r="B21" s="345">
        <v>2156.09</v>
      </c>
      <c r="C21" s="264">
        <f>'Ville D''avray'!G145</f>
        <v>0</v>
      </c>
      <c r="D21" s="264">
        <f>'Répartition Orga prévisionnelle'!F138</f>
        <v>0</v>
      </c>
      <c r="E21" s="264">
        <f>'Heures et coûts Encadrement '!C42</f>
        <v>0</v>
      </c>
      <c r="F21" s="264">
        <f>'Répartition Orga prévisionnelle'!F60</f>
        <v>0</v>
      </c>
      <c r="G21" s="269">
        <f t="shared" si="5"/>
        <v>0</v>
      </c>
      <c r="H21" s="264">
        <f t="shared" si="6"/>
        <v>0</v>
      </c>
    </row>
    <row r="22" spans="1:10" ht="35.4" customHeight="1">
      <c r="A22" s="356" t="s">
        <v>111</v>
      </c>
      <c r="B22" s="346">
        <v>958.77</v>
      </c>
      <c r="C22" s="264">
        <f>'Ville D''avray'!G171</f>
        <v>0</v>
      </c>
      <c r="D22" s="264">
        <f>'Répartition Orga prévisionnelle'!F145</f>
        <v>0</v>
      </c>
      <c r="E22" s="264">
        <f>'Heures et coûts Encadrement '!C49</f>
        <v>0</v>
      </c>
      <c r="F22" s="264">
        <f>'Répartition Orga prévisionnelle'!F67</f>
        <v>0</v>
      </c>
      <c r="G22" s="269">
        <f t="shared" si="5"/>
        <v>0</v>
      </c>
      <c r="H22" s="264">
        <f t="shared" si="6"/>
        <v>0</v>
      </c>
    </row>
    <row r="23" spans="1:10" ht="35.4" customHeight="1">
      <c r="A23" s="357" t="s">
        <v>122</v>
      </c>
      <c r="B23" s="347">
        <v>89</v>
      </c>
      <c r="C23" s="264">
        <f>'Ville D''avray'!G188</f>
        <v>0</v>
      </c>
      <c r="D23" s="264">
        <f>'Répartition Orga prévisionnelle'!F152</f>
        <v>0</v>
      </c>
      <c r="E23" s="264">
        <f>'Heures et coûts Encadrement '!C56</f>
        <v>0</v>
      </c>
      <c r="F23" s="264">
        <f>'Répartition Orga prévisionnelle'!F74</f>
        <v>0</v>
      </c>
      <c r="G23" s="269">
        <f t="shared" si="5"/>
        <v>0</v>
      </c>
      <c r="H23" s="264">
        <f t="shared" si="6"/>
        <v>0</v>
      </c>
    </row>
    <row r="24" spans="1:10" ht="35.4" customHeight="1">
      <c r="A24" s="358" t="s">
        <v>118</v>
      </c>
      <c r="B24" s="348">
        <v>244</v>
      </c>
      <c r="C24" s="264">
        <f>'Ville D''avray'!G206</f>
        <v>0</v>
      </c>
      <c r="D24" s="264">
        <f>'Répartition Orga prévisionnelle'!F159</f>
        <v>0</v>
      </c>
      <c r="E24" s="264">
        <f>'Heures et coûts Encadrement '!C63</f>
        <v>0</v>
      </c>
      <c r="F24" s="264">
        <f>'Répartition Orga prévisionnelle'!F81</f>
        <v>0</v>
      </c>
      <c r="G24" s="269">
        <f t="shared" si="5"/>
        <v>0</v>
      </c>
      <c r="H24" s="264">
        <f t="shared" si="6"/>
        <v>0</v>
      </c>
    </row>
    <row r="25" spans="1:10" ht="35.4" customHeight="1">
      <c r="A25" s="359" t="s">
        <v>119</v>
      </c>
      <c r="B25" s="349">
        <v>296</v>
      </c>
      <c r="C25" s="264">
        <f>'Ville D''avray'!G223</f>
        <v>0</v>
      </c>
      <c r="D25" s="264">
        <f>'Répartition Orga prévisionnelle'!F166</f>
        <v>0</v>
      </c>
      <c r="E25" s="264">
        <f>'Heures et coûts Encadrement '!C70</f>
        <v>0</v>
      </c>
      <c r="F25" s="264">
        <f>'Répartition Orga prévisionnelle'!F88</f>
        <v>0</v>
      </c>
      <c r="G25" s="269">
        <f t="shared" si="5"/>
        <v>0</v>
      </c>
      <c r="H25" s="264">
        <f t="shared" si="6"/>
        <v>0</v>
      </c>
    </row>
    <row r="26" spans="1:10" ht="35.4" customHeight="1">
      <c r="A26" s="360" t="s">
        <v>122</v>
      </c>
      <c r="B26" s="350">
        <v>89</v>
      </c>
      <c r="C26" s="264">
        <f>'Ville D''avray'!G238</f>
        <v>0</v>
      </c>
      <c r="D26" s="264">
        <f>'Répartition Orga prévisionnelle'!F173</f>
        <v>0</v>
      </c>
      <c r="E26" s="264">
        <f>'Heures et coûts Encadrement '!C77</f>
        <v>0</v>
      </c>
      <c r="F26" s="264">
        <f>'Répartition Orga prévisionnelle'!F95</f>
        <v>0</v>
      </c>
      <c r="G26" s="269">
        <f t="shared" si="5"/>
        <v>0</v>
      </c>
      <c r="H26" s="264">
        <f t="shared" si="6"/>
        <v>0</v>
      </c>
    </row>
    <row r="27" spans="1:10" ht="35.4" customHeight="1">
      <c r="A27" s="361" t="s">
        <v>158</v>
      </c>
      <c r="B27" s="351">
        <v>2705.77</v>
      </c>
      <c r="C27" s="264">
        <f>'Campus de Saint-Cloud'!G51</f>
        <v>0</v>
      </c>
      <c r="D27" s="264">
        <f>'Répartition Orga prévisionnelle'!F180</f>
        <v>0</v>
      </c>
      <c r="E27" s="264">
        <f>'Heures et coûts Encadrement '!C84</f>
        <v>0</v>
      </c>
      <c r="F27" s="264">
        <f>'Répartition Orga prévisionnelle'!F102</f>
        <v>0</v>
      </c>
      <c r="G27" s="269">
        <f t="shared" si="5"/>
        <v>0</v>
      </c>
      <c r="H27" s="264">
        <f t="shared" si="6"/>
        <v>0</v>
      </c>
    </row>
    <row r="28" spans="1:10" s="276" customFormat="1" ht="33" customHeight="1">
      <c r="A28" s="272" t="s">
        <v>297</v>
      </c>
      <c r="B28" s="468">
        <f t="shared" ref="B28:F28" si="7">SUM(B17:B27)</f>
        <v>16557.650000000001</v>
      </c>
      <c r="C28" s="273">
        <f t="shared" si="7"/>
        <v>0</v>
      </c>
      <c r="D28" s="273">
        <f t="shared" si="7"/>
        <v>0</v>
      </c>
      <c r="E28" s="273">
        <f t="shared" si="7"/>
        <v>0</v>
      </c>
      <c r="F28" s="273">
        <f t="shared" si="7"/>
        <v>0</v>
      </c>
      <c r="G28" s="274">
        <f>IF(E28,E28/(C28+E28),0)</f>
        <v>0</v>
      </c>
      <c r="H28" s="275">
        <f>IF((C28+E28),(C14+D14+H14)/(C28+E28),0)</f>
        <v>0</v>
      </c>
      <c r="I28"/>
      <c r="J28"/>
    </row>
    <row r="29" spans="1:10" ht="42" customHeight="1">
      <c r="A29" s="270" t="s">
        <v>305</v>
      </c>
      <c r="B29" s="270"/>
      <c r="C29" s="278">
        <f>C28+E28</f>
        <v>0</v>
      </c>
    </row>
    <row r="30" spans="1:10" ht="42" customHeight="1">
      <c r="A30" s="271" t="s">
        <v>306</v>
      </c>
      <c r="B30" s="271"/>
      <c r="C30" s="279">
        <f>D28+F28</f>
        <v>0</v>
      </c>
    </row>
  </sheetData>
  <mergeCells count="2">
    <mergeCell ref="C1:D1"/>
    <mergeCell ref="E1:J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6553D-3887-4C64-B866-DDD754078EBC}">
  <dimension ref="A1:A11"/>
  <sheetViews>
    <sheetView workbookViewId="0">
      <selection activeCell="A3" sqref="A3:A11"/>
    </sheetView>
  </sheetViews>
  <sheetFormatPr baseColWidth="10" defaultColWidth="11.44140625" defaultRowHeight="14.4"/>
  <cols>
    <col min="1" max="1" width="17.44140625" customWidth="1"/>
  </cols>
  <sheetData>
    <row r="1" spans="1:1">
      <c r="A1" t="s">
        <v>42</v>
      </c>
    </row>
    <row r="3" spans="1:1">
      <c r="A3" t="s">
        <v>43</v>
      </c>
    </row>
    <row r="4" spans="1:1">
      <c r="A4" t="s">
        <v>44</v>
      </c>
    </row>
    <row r="5" spans="1:1">
      <c r="A5" t="s">
        <v>45</v>
      </c>
    </row>
    <row r="6" spans="1:1">
      <c r="A6" t="s">
        <v>46</v>
      </c>
    </row>
    <row r="7" spans="1:1">
      <c r="A7" t="s">
        <v>47</v>
      </c>
    </row>
    <row r="8" spans="1:1">
      <c r="A8" t="s">
        <v>48</v>
      </c>
    </row>
    <row r="9" spans="1:1">
      <c r="A9" t="s">
        <v>49</v>
      </c>
    </row>
    <row r="10" spans="1:1">
      <c r="A10" t="s">
        <v>50</v>
      </c>
    </row>
    <row r="11" spans="1:1">
      <c r="A11" t="s">
        <v>51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2BCD3A-B1F0-47B9-AF29-F9220420F3AE}">
  <sheetPr>
    <tabColor theme="0" tint="-0.34998626667073579"/>
  </sheetPr>
  <dimension ref="A1:H285"/>
  <sheetViews>
    <sheetView showGridLines="0" view="pageBreakPreview" topLeftCell="D1" zoomScale="101" zoomScaleNormal="60" zoomScaleSheetLayoutView="100" workbookViewId="0">
      <selection activeCell="G91" sqref="G91"/>
    </sheetView>
  </sheetViews>
  <sheetFormatPr baseColWidth="10" defaultColWidth="11.44140625" defaultRowHeight="15" customHeight="1"/>
  <cols>
    <col min="1" max="1" width="56.109375" style="30" customWidth="1"/>
    <col min="2" max="2" width="41.109375" style="30" customWidth="1"/>
    <col min="3" max="3" width="71.6640625" style="31" customWidth="1"/>
    <col min="4" max="4" width="45.44140625" style="256" customWidth="1"/>
    <col min="5" max="5" width="27.5546875" style="32" customWidth="1"/>
    <col min="6" max="6" width="22.44140625" customWidth="1"/>
    <col min="7" max="7" width="36.88671875" style="34" customWidth="1"/>
    <col min="8" max="8" width="36.88671875" style="35" customWidth="1"/>
  </cols>
  <sheetData>
    <row r="1" spans="1:8" ht="126" customHeight="1">
      <c r="G1" s="33"/>
    </row>
    <row r="2" spans="1:8" ht="33" customHeight="1">
      <c r="A2" s="520" t="s">
        <v>52</v>
      </c>
      <c r="B2" s="520"/>
      <c r="C2" s="520"/>
      <c r="D2" s="520"/>
      <c r="E2" s="520"/>
      <c r="F2" s="520"/>
      <c r="G2" s="521" t="str">
        <f>Instructions!C2</f>
        <v>XXXXXX</v>
      </c>
      <c r="H2" s="521"/>
    </row>
    <row r="3" spans="1:8" ht="14.4"/>
    <row r="4" spans="1:8" ht="82.35" customHeight="1">
      <c r="A4" s="37" t="s">
        <v>53</v>
      </c>
      <c r="B4" s="37" t="s">
        <v>54</v>
      </c>
      <c r="C4" s="37" t="s">
        <v>55</v>
      </c>
      <c r="D4" s="39" t="s">
        <v>56</v>
      </c>
      <c r="E4" s="37" t="s">
        <v>57</v>
      </c>
      <c r="F4" s="38" t="s">
        <v>58</v>
      </c>
      <c r="G4" s="37" t="s">
        <v>59</v>
      </c>
      <c r="H4" s="40" t="s">
        <v>60</v>
      </c>
    </row>
    <row r="5" spans="1:8" ht="15.6">
      <c r="A5" s="472" t="s">
        <v>61</v>
      </c>
      <c r="B5" s="49" t="s">
        <v>62</v>
      </c>
      <c r="C5" s="474" t="s">
        <v>21</v>
      </c>
      <c r="D5" s="257" t="s">
        <v>21</v>
      </c>
      <c r="E5" s="475" t="s">
        <v>63</v>
      </c>
      <c r="F5" s="476">
        <v>11</v>
      </c>
      <c r="G5" s="2"/>
      <c r="H5" s="508"/>
    </row>
    <row r="6" spans="1:8" ht="15.6">
      <c r="A6" s="472" t="s">
        <v>61</v>
      </c>
      <c r="B6" s="49" t="s">
        <v>62</v>
      </c>
      <c r="C6" s="478" t="s">
        <v>64</v>
      </c>
      <c r="D6" s="257" t="s">
        <v>22</v>
      </c>
      <c r="E6" s="478" t="s">
        <v>63</v>
      </c>
      <c r="F6" s="479">
        <v>241.47</v>
      </c>
      <c r="G6" s="2"/>
      <c r="H6" s="508"/>
    </row>
    <row r="7" spans="1:8" ht="15.6">
      <c r="A7" s="472" t="s">
        <v>61</v>
      </c>
      <c r="B7" s="49" t="s">
        <v>62</v>
      </c>
      <c r="C7" s="478" t="s">
        <v>64</v>
      </c>
      <c r="D7" s="257" t="s">
        <v>22</v>
      </c>
      <c r="E7" s="478" t="s">
        <v>65</v>
      </c>
      <c r="F7" s="479">
        <v>120</v>
      </c>
      <c r="G7" s="2"/>
      <c r="H7" s="508"/>
    </row>
    <row r="8" spans="1:8" ht="15.6">
      <c r="A8" s="472" t="s">
        <v>61</v>
      </c>
      <c r="B8" s="473" t="s">
        <v>62</v>
      </c>
      <c r="C8" s="478" t="s">
        <v>66</v>
      </c>
      <c r="D8" s="257" t="s">
        <v>35</v>
      </c>
      <c r="E8" s="478" t="s">
        <v>46</v>
      </c>
      <c r="F8" s="479">
        <v>69</v>
      </c>
      <c r="G8" s="2"/>
      <c r="H8" s="508"/>
    </row>
    <row r="9" spans="1:8" ht="15.6">
      <c r="A9" s="472" t="s">
        <v>61</v>
      </c>
      <c r="B9" s="49" t="s">
        <v>62</v>
      </c>
      <c r="C9" s="478" t="s">
        <v>67</v>
      </c>
      <c r="D9" s="257" t="s">
        <v>26</v>
      </c>
      <c r="E9" s="478" t="s">
        <v>65</v>
      </c>
      <c r="F9" s="479">
        <v>816</v>
      </c>
      <c r="G9" s="2"/>
      <c r="H9" s="508"/>
    </row>
    <row r="10" spans="1:8" ht="15.6">
      <c r="A10" s="472" t="s">
        <v>61</v>
      </c>
      <c r="B10" s="49" t="s">
        <v>62</v>
      </c>
      <c r="C10" s="478" t="s">
        <v>68</v>
      </c>
      <c r="D10" s="257" t="s">
        <v>27</v>
      </c>
      <c r="E10" s="478" t="s">
        <v>63</v>
      </c>
      <c r="F10" s="479">
        <v>540</v>
      </c>
      <c r="G10" s="2"/>
      <c r="H10" s="508"/>
    </row>
    <row r="11" spans="1:8" ht="15.6">
      <c r="A11" s="472" t="s">
        <v>61</v>
      </c>
      <c r="B11" s="49" t="s">
        <v>62</v>
      </c>
      <c r="C11" s="478" t="s">
        <v>24</v>
      </c>
      <c r="D11" s="257" t="s">
        <v>24</v>
      </c>
      <c r="E11" s="478" t="s">
        <v>63</v>
      </c>
      <c r="F11" s="479">
        <v>64</v>
      </c>
      <c r="G11" s="2"/>
      <c r="H11" s="508"/>
    </row>
    <row r="12" spans="1:8" ht="15.6">
      <c r="A12" s="472" t="s">
        <v>61</v>
      </c>
      <c r="B12" s="49" t="s">
        <v>62</v>
      </c>
      <c r="C12" s="478" t="s">
        <v>24</v>
      </c>
      <c r="D12" s="257" t="s">
        <v>24</v>
      </c>
      <c r="E12" s="478" t="s">
        <v>65</v>
      </c>
      <c r="F12" s="479">
        <v>39</v>
      </c>
      <c r="G12" s="2"/>
      <c r="H12" s="508"/>
    </row>
    <row r="13" spans="1:8" ht="15.6">
      <c r="A13" s="472" t="s">
        <v>61</v>
      </c>
      <c r="B13" s="49" t="s">
        <v>62</v>
      </c>
      <c r="C13" s="478" t="s">
        <v>69</v>
      </c>
      <c r="D13" s="257" t="s">
        <v>25</v>
      </c>
      <c r="E13" s="478" t="s">
        <v>63</v>
      </c>
      <c r="F13" s="479">
        <v>1.4</v>
      </c>
      <c r="G13" s="2"/>
      <c r="H13" s="508"/>
    </row>
    <row r="14" spans="1:8" ht="14.4">
      <c r="A14" s="136" t="s">
        <v>61</v>
      </c>
      <c r="B14" s="43" t="s">
        <v>70</v>
      </c>
      <c r="C14" s="43"/>
      <c r="D14" s="44"/>
      <c r="E14" s="44"/>
      <c r="F14" s="45">
        <f>SUBTOTAL(9,F5:F13)</f>
        <v>1901.8700000000001</v>
      </c>
      <c r="G14" s="47">
        <f>SUBTOTAL(9,G5:G13)</f>
        <v>0</v>
      </c>
      <c r="H14" s="48">
        <f>SUBTOTAL(9,H5:H13)</f>
        <v>0</v>
      </c>
    </row>
    <row r="15" spans="1:8" ht="15.6">
      <c r="A15" s="472" t="s">
        <v>61</v>
      </c>
      <c r="B15" s="478" t="s">
        <v>71</v>
      </c>
      <c r="C15" s="475" t="s">
        <v>64</v>
      </c>
      <c r="D15" s="257" t="s">
        <v>22</v>
      </c>
      <c r="E15" s="475" t="s">
        <v>63</v>
      </c>
      <c r="F15" s="477">
        <v>195.6</v>
      </c>
      <c r="G15" s="2"/>
      <c r="H15" s="508"/>
    </row>
    <row r="16" spans="1:8" ht="15.6">
      <c r="A16" s="472" t="s">
        <v>61</v>
      </c>
      <c r="B16" s="478" t="s">
        <v>71</v>
      </c>
      <c r="C16" s="475" t="s">
        <v>72</v>
      </c>
      <c r="D16" s="257" t="s">
        <v>31</v>
      </c>
      <c r="E16" s="475" t="s">
        <v>63</v>
      </c>
      <c r="F16" s="477">
        <v>21.17</v>
      </c>
      <c r="G16" s="2"/>
      <c r="H16" s="508"/>
    </row>
    <row r="17" spans="1:8" ht="15.6">
      <c r="A17" s="472" t="s">
        <v>61</v>
      </c>
      <c r="B17" s="478" t="s">
        <v>71</v>
      </c>
      <c r="C17" s="475" t="s">
        <v>72</v>
      </c>
      <c r="D17" s="257" t="s">
        <v>31</v>
      </c>
      <c r="E17" s="475" t="s">
        <v>46</v>
      </c>
      <c r="F17" s="477">
        <v>17.2</v>
      </c>
      <c r="G17" s="2"/>
      <c r="H17" s="508"/>
    </row>
    <row r="18" spans="1:8" ht="15.6">
      <c r="A18" s="472" t="s">
        <v>61</v>
      </c>
      <c r="B18" s="478" t="s">
        <v>71</v>
      </c>
      <c r="C18" s="475" t="s">
        <v>73</v>
      </c>
      <c r="D18" s="257" t="s">
        <v>35</v>
      </c>
      <c r="E18" s="475" t="s">
        <v>46</v>
      </c>
      <c r="F18" s="477">
        <v>18.3</v>
      </c>
      <c r="G18" s="2"/>
      <c r="H18" s="508"/>
    </row>
    <row r="19" spans="1:8" ht="15.6">
      <c r="A19" s="472" t="s">
        <v>61</v>
      </c>
      <c r="B19" s="478" t="s">
        <v>71</v>
      </c>
      <c r="C19" s="475" t="s">
        <v>74</v>
      </c>
      <c r="D19" s="257" t="s">
        <v>26</v>
      </c>
      <c r="E19" s="475" t="s">
        <v>63</v>
      </c>
      <c r="F19" s="477">
        <v>94.2</v>
      </c>
      <c r="G19" s="2"/>
      <c r="H19" s="508"/>
    </row>
    <row r="20" spans="1:8" ht="15.6">
      <c r="A20" s="472" t="s">
        <v>61</v>
      </c>
      <c r="B20" s="478" t="s">
        <v>71</v>
      </c>
      <c r="C20" s="475" t="s">
        <v>67</v>
      </c>
      <c r="D20" s="257" t="s">
        <v>26</v>
      </c>
      <c r="E20" s="475" t="s">
        <v>65</v>
      </c>
      <c r="F20" s="477">
        <v>293.5</v>
      </c>
      <c r="G20" s="2"/>
      <c r="H20" s="508"/>
    </row>
    <row r="21" spans="1:8" ht="15.6">
      <c r="A21" s="472" t="s">
        <v>61</v>
      </c>
      <c r="B21" s="478" t="s">
        <v>71</v>
      </c>
      <c r="C21" s="475" t="s">
        <v>67</v>
      </c>
      <c r="D21" s="257" t="s">
        <v>26</v>
      </c>
      <c r="E21" s="475" t="s">
        <v>46</v>
      </c>
      <c r="F21" s="477">
        <v>63.7</v>
      </c>
      <c r="G21" s="2"/>
      <c r="H21" s="508"/>
    </row>
    <row r="22" spans="1:8" ht="15.6">
      <c r="A22" s="472" t="s">
        <v>61</v>
      </c>
      <c r="B22" s="478" t="s">
        <v>71</v>
      </c>
      <c r="C22" s="475" t="s">
        <v>75</v>
      </c>
      <c r="D22" s="257" t="s">
        <v>26</v>
      </c>
      <c r="E22" s="475" t="s">
        <v>63</v>
      </c>
      <c r="F22" s="477">
        <v>41.8</v>
      </c>
      <c r="G22" s="2"/>
      <c r="H22" s="508"/>
    </row>
    <row r="23" spans="1:8" ht="15.6">
      <c r="A23" s="472" t="s">
        <v>61</v>
      </c>
      <c r="B23" s="478" t="s">
        <v>71</v>
      </c>
      <c r="C23" s="475" t="s">
        <v>76</v>
      </c>
      <c r="D23" s="257" t="s">
        <v>28</v>
      </c>
      <c r="E23" s="475" t="s">
        <v>63</v>
      </c>
      <c r="F23" s="477">
        <v>330</v>
      </c>
      <c r="G23" s="2"/>
      <c r="H23" s="508"/>
    </row>
    <row r="24" spans="1:8" ht="15.6">
      <c r="A24" s="472" t="s">
        <v>61</v>
      </c>
      <c r="B24" s="478" t="s">
        <v>71</v>
      </c>
      <c r="C24" s="478" t="s">
        <v>24</v>
      </c>
      <c r="D24" s="257" t="s">
        <v>24</v>
      </c>
      <c r="E24" s="478" t="s">
        <v>65</v>
      </c>
      <c r="F24" s="479">
        <v>64</v>
      </c>
      <c r="G24" s="2"/>
      <c r="H24" s="508"/>
    </row>
    <row r="25" spans="1:8" ht="15.6">
      <c r="A25" s="472" t="s">
        <v>61</v>
      </c>
      <c r="B25" s="478" t="s">
        <v>71</v>
      </c>
      <c r="C25" s="478" t="s">
        <v>24</v>
      </c>
      <c r="D25" s="257" t="s">
        <v>24</v>
      </c>
      <c r="E25" s="478" t="s">
        <v>63</v>
      </c>
      <c r="F25" s="479">
        <v>32</v>
      </c>
      <c r="G25" s="2"/>
      <c r="H25" s="508"/>
    </row>
    <row r="26" spans="1:8" ht="14.4">
      <c r="A26" s="136" t="s">
        <v>61</v>
      </c>
      <c r="B26" s="43" t="s">
        <v>77</v>
      </c>
      <c r="C26" s="43"/>
      <c r="D26" s="44"/>
      <c r="E26" s="44"/>
      <c r="F26" s="45">
        <f>SUBTOTAL(9,F15:F25)</f>
        <v>1171.47</v>
      </c>
      <c r="G26" s="47">
        <f>SUBTOTAL(9,G15:G25)</f>
        <v>0</v>
      </c>
      <c r="H26" s="48">
        <f>SUBTOTAL(9,H15:H25)</f>
        <v>0</v>
      </c>
    </row>
    <row r="27" spans="1:8" ht="15.6">
      <c r="A27" s="472" t="s">
        <v>61</v>
      </c>
      <c r="B27" s="49" t="s">
        <v>78</v>
      </c>
      <c r="C27" s="475" t="s">
        <v>64</v>
      </c>
      <c r="D27" s="257" t="s">
        <v>22</v>
      </c>
      <c r="E27" s="475" t="s">
        <v>63</v>
      </c>
      <c r="F27" s="477">
        <v>232.8</v>
      </c>
      <c r="G27" s="2"/>
      <c r="H27" s="508"/>
    </row>
    <row r="28" spans="1:8" ht="15.6">
      <c r="A28" s="472" t="s">
        <v>61</v>
      </c>
      <c r="B28" s="49" t="s">
        <v>78</v>
      </c>
      <c r="C28" s="475" t="s">
        <v>66</v>
      </c>
      <c r="D28" s="257" t="s">
        <v>35</v>
      </c>
      <c r="E28" s="475" t="s">
        <v>46</v>
      </c>
      <c r="F28" s="477">
        <v>16</v>
      </c>
      <c r="G28" s="2"/>
      <c r="H28" s="508"/>
    </row>
    <row r="29" spans="1:8" ht="15.6">
      <c r="A29" s="472" t="s">
        <v>61</v>
      </c>
      <c r="B29" s="49" t="s">
        <v>78</v>
      </c>
      <c r="C29" s="475" t="s">
        <v>74</v>
      </c>
      <c r="D29" s="257" t="s">
        <v>26</v>
      </c>
      <c r="E29" s="475" t="s">
        <v>63</v>
      </c>
      <c r="F29" s="477">
        <v>45.3</v>
      </c>
      <c r="G29" s="2"/>
      <c r="H29" s="508"/>
    </row>
    <row r="30" spans="1:8" ht="15.6">
      <c r="A30" s="472" t="s">
        <v>61</v>
      </c>
      <c r="B30" s="49" t="s">
        <v>78</v>
      </c>
      <c r="C30" s="475" t="s">
        <v>67</v>
      </c>
      <c r="D30" s="257" t="s">
        <v>26</v>
      </c>
      <c r="E30" s="475" t="s">
        <v>63</v>
      </c>
      <c r="F30" s="477">
        <v>256.77</v>
      </c>
      <c r="G30" s="2"/>
      <c r="H30" s="508"/>
    </row>
    <row r="31" spans="1:8" ht="15.6">
      <c r="A31" s="472" t="s">
        <v>61</v>
      </c>
      <c r="B31" s="49" t="s">
        <v>78</v>
      </c>
      <c r="C31" s="475" t="s">
        <v>75</v>
      </c>
      <c r="D31" s="257" t="s">
        <v>26</v>
      </c>
      <c r="E31" s="475" t="s">
        <v>63</v>
      </c>
      <c r="F31" s="477">
        <f>258.18+162.7</f>
        <v>420.88</v>
      </c>
      <c r="G31" s="2"/>
      <c r="H31" s="508"/>
    </row>
    <row r="32" spans="1:8" ht="15.6">
      <c r="A32" s="472" t="s">
        <v>61</v>
      </c>
      <c r="B32" s="49" t="s">
        <v>78</v>
      </c>
      <c r="C32" s="478" t="s">
        <v>24</v>
      </c>
      <c r="D32" s="257" t="s">
        <v>24</v>
      </c>
      <c r="E32" s="478" t="s">
        <v>65</v>
      </c>
      <c r="F32" s="479">
        <v>64</v>
      </c>
      <c r="G32" s="2"/>
      <c r="H32" s="508"/>
    </row>
    <row r="33" spans="1:8" ht="15.6">
      <c r="A33" s="472" t="s">
        <v>61</v>
      </c>
      <c r="B33" s="49" t="s">
        <v>78</v>
      </c>
      <c r="C33" s="478" t="s">
        <v>24</v>
      </c>
      <c r="D33" s="257" t="s">
        <v>24</v>
      </c>
      <c r="E33" s="478" t="s">
        <v>63</v>
      </c>
      <c r="F33" s="479">
        <v>32</v>
      </c>
      <c r="G33" s="2"/>
      <c r="H33" s="508"/>
    </row>
    <row r="34" spans="1:8" ht="14.4">
      <c r="A34" s="136" t="s">
        <v>61</v>
      </c>
      <c r="B34" s="43" t="s">
        <v>77</v>
      </c>
      <c r="C34" s="43"/>
      <c r="D34" s="44"/>
      <c r="E34" s="44"/>
      <c r="F34" s="45">
        <f>SUBTOTAL(9,F27:F33)</f>
        <v>1067.75</v>
      </c>
      <c r="G34" s="47">
        <f>SUBTOTAL(9,G27:G33)</f>
        <v>0</v>
      </c>
      <c r="H34" s="48">
        <f>SUBTOTAL(9,H27:H33)</f>
        <v>0</v>
      </c>
    </row>
    <row r="35" spans="1:8" ht="15.6">
      <c r="A35" s="472" t="s">
        <v>61</v>
      </c>
      <c r="B35" s="49" t="s">
        <v>79</v>
      </c>
      <c r="C35" s="475" t="s">
        <v>64</v>
      </c>
      <c r="D35" s="257" t="s">
        <v>22</v>
      </c>
      <c r="E35" s="475" t="s">
        <v>63</v>
      </c>
      <c r="F35" s="477">
        <v>232.8</v>
      </c>
      <c r="G35" s="2"/>
      <c r="H35" s="508"/>
    </row>
    <row r="36" spans="1:8" ht="15.6">
      <c r="A36" s="472" t="s">
        <v>61</v>
      </c>
      <c r="B36" s="49" t="s">
        <v>79</v>
      </c>
      <c r="C36" s="475" t="s">
        <v>72</v>
      </c>
      <c r="D36" s="257" t="s">
        <v>31</v>
      </c>
      <c r="E36" s="475" t="s">
        <v>63</v>
      </c>
      <c r="F36" s="477">
        <v>74.5</v>
      </c>
      <c r="G36" s="2"/>
      <c r="H36" s="508"/>
    </row>
    <row r="37" spans="1:8" ht="15.6">
      <c r="A37" s="472" t="s">
        <v>61</v>
      </c>
      <c r="B37" s="49" t="s">
        <v>79</v>
      </c>
      <c r="C37" s="475" t="s">
        <v>73</v>
      </c>
      <c r="D37" s="257" t="s">
        <v>35</v>
      </c>
      <c r="E37" s="475" t="s">
        <v>46</v>
      </c>
      <c r="F37" s="477">
        <v>16</v>
      </c>
      <c r="G37" s="2"/>
      <c r="H37" s="508"/>
    </row>
    <row r="38" spans="1:8" ht="15.6">
      <c r="A38" s="472" t="s">
        <v>61</v>
      </c>
      <c r="B38" s="49" t="s">
        <v>79</v>
      </c>
      <c r="C38" s="475" t="s">
        <v>74</v>
      </c>
      <c r="D38" s="257" t="s">
        <v>26</v>
      </c>
      <c r="E38" s="475" t="s">
        <v>63</v>
      </c>
      <c r="F38" s="477">
        <v>295.75</v>
      </c>
      <c r="G38" s="2"/>
      <c r="H38" s="508"/>
    </row>
    <row r="39" spans="1:8" ht="15.6">
      <c r="A39" s="472" t="s">
        <v>61</v>
      </c>
      <c r="B39" s="49" t="s">
        <v>79</v>
      </c>
      <c r="C39" s="475" t="s">
        <v>75</v>
      </c>
      <c r="D39" s="257" t="s">
        <v>26</v>
      </c>
      <c r="E39" s="475" t="s">
        <v>63</v>
      </c>
      <c r="F39" s="477">
        <v>308.89999999999998</v>
      </c>
      <c r="G39" s="2"/>
      <c r="H39" s="508"/>
    </row>
    <row r="40" spans="1:8" ht="15.6">
      <c r="A40" s="472" t="s">
        <v>61</v>
      </c>
      <c r="B40" s="49" t="s">
        <v>79</v>
      </c>
      <c r="C40" s="475" t="s">
        <v>80</v>
      </c>
      <c r="D40" s="257" t="s">
        <v>32</v>
      </c>
      <c r="E40" s="475" t="s">
        <v>63</v>
      </c>
      <c r="F40" s="477">
        <v>20</v>
      </c>
      <c r="G40" s="2"/>
      <c r="H40" s="508"/>
    </row>
    <row r="41" spans="1:8" ht="15.6">
      <c r="A41" s="472" t="s">
        <v>61</v>
      </c>
      <c r="B41" s="49" t="s">
        <v>79</v>
      </c>
      <c r="C41" s="478" t="s">
        <v>24</v>
      </c>
      <c r="D41" s="257" t="s">
        <v>24</v>
      </c>
      <c r="E41" s="478" t="s">
        <v>65</v>
      </c>
      <c r="F41" s="479">
        <v>37</v>
      </c>
      <c r="G41" s="2"/>
      <c r="H41" s="508"/>
    </row>
    <row r="42" spans="1:8" ht="15.6">
      <c r="A42" s="472" t="s">
        <v>61</v>
      </c>
      <c r="B42" s="49" t="s">
        <v>79</v>
      </c>
      <c r="C42" s="478" t="s">
        <v>24</v>
      </c>
      <c r="D42" s="257" t="s">
        <v>24</v>
      </c>
      <c r="E42" s="478" t="s">
        <v>63</v>
      </c>
      <c r="F42" s="479">
        <v>18.5</v>
      </c>
      <c r="G42" s="2"/>
      <c r="H42" s="508"/>
    </row>
    <row r="43" spans="1:8" ht="14.4">
      <c r="A43" s="136" t="s">
        <v>61</v>
      </c>
      <c r="B43" s="43" t="s">
        <v>81</v>
      </c>
      <c r="C43" s="43"/>
      <c r="D43" s="44"/>
      <c r="E43" s="44"/>
      <c r="F43" s="45">
        <f>SUBTOTAL(9,F35:F42)</f>
        <v>1003.4499999999999</v>
      </c>
      <c r="G43" s="47">
        <f>SUBTOTAL(9,G35:G42)</f>
        <v>0</v>
      </c>
      <c r="H43" s="48">
        <f>SUBTOTAL(9,H35:H42)</f>
        <v>0</v>
      </c>
    </row>
    <row r="44" spans="1:8" ht="15.6">
      <c r="A44" s="472" t="s">
        <v>61</v>
      </c>
      <c r="B44" s="50" t="s">
        <v>82</v>
      </c>
      <c r="C44" s="50"/>
      <c r="D44" s="42" t="s">
        <v>36</v>
      </c>
      <c r="E44" s="51"/>
      <c r="F44" s="51"/>
      <c r="G44" s="2"/>
      <c r="H44" s="508"/>
    </row>
    <row r="45" spans="1:8" ht="14.4">
      <c r="A45" s="136" t="s">
        <v>61</v>
      </c>
      <c r="B45" s="142" t="s">
        <v>83</v>
      </c>
      <c r="C45" s="43"/>
      <c r="D45" s="44"/>
      <c r="E45" s="44"/>
      <c r="F45" s="45"/>
      <c r="G45" s="47">
        <f>SUBTOTAL(9,G44:G44)</f>
        <v>0</v>
      </c>
      <c r="H45" s="48">
        <f>SUBTOTAL(9,H44:H44)</f>
        <v>0</v>
      </c>
    </row>
    <row r="46" spans="1:8" ht="33.6" customHeight="1">
      <c r="A46" s="282" t="s">
        <v>84</v>
      </c>
      <c r="B46" s="260" t="s">
        <v>85</v>
      </c>
      <c r="C46" s="260"/>
      <c r="D46" s="258"/>
      <c r="E46" s="261"/>
      <c r="F46" s="262">
        <f>SUBTOTAL(9,F5:F43)</f>
        <v>5144.54</v>
      </c>
      <c r="G46" s="53">
        <f>SUBTOTAL(9,G5:G45)</f>
        <v>0</v>
      </c>
      <c r="H46" s="259">
        <f>SUBTOTAL(9,H5:H45)</f>
        <v>0</v>
      </c>
    </row>
    <row r="47" spans="1:8" ht="15.6">
      <c r="A47" s="283" t="s">
        <v>86</v>
      </c>
      <c r="B47" s="478" t="s">
        <v>71</v>
      </c>
      <c r="C47" s="475" t="s">
        <v>64</v>
      </c>
      <c r="D47" s="257" t="s">
        <v>22</v>
      </c>
      <c r="E47" s="475" t="s">
        <v>63</v>
      </c>
      <c r="F47" s="477">
        <v>215</v>
      </c>
      <c r="G47" s="2"/>
      <c r="H47" s="508"/>
    </row>
    <row r="48" spans="1:8" ht="15.6">
      <c r="A48" s="283" t="s">
        <v>86</v>
      </c>
      <c r="B48" s="478" t="s">
        <v>71</v>
      </c>
      <c r="C48" s="475" t="s">
        <v>73</v>
      </c>
      <c r="D48" s="257" t="s">
        <v>35</v>
      </c>
      <c r="E48" s="475" t="s">
        <v>46</v>
      </c>
      <c r="F48" s="477">
        <v>23.2</v>
      </c>
      <c r="G48" s="2"/>
      <c r="H48" s="508"/>
    </row>
    <row r="49" spans="1:8" ht="15.6">
      <c r="A49" s="283" t="s">
        <v>86</v>
      </c>
      <c r="B49" s="478" t="s">
        <v>71</v>
      </c>
      <c r="C49" s="475" t="s">
        <v>67</v>
      </c>
      <c r="D49" s="257" t="s">
        <v>26</v>
      </c>
      <c r="E49" s="475" t="s">
        <v>87</v>
      </c>
      <c r="F49" s="477">
        <v>18.7</v>
      </c>
      <c r="G49" s="2"/>
      <c r="H49" s="508"/>
    </row>
    <row r="50" spans="1:8" ht="15.6">
      <c r="A50" s="283" t="s">
        <v>86</v>
      </c>
      <c r="B50" s="478" t="s">
        <v>71</v>
      </c>
      <c r="C50" s="475" t="s">
        <v>67</v>
      </c>
      <c r="D50" s="257" t="s">
        <v>26</v>
      </c>
      <c r="E50" s="475" t="s">
        <v>63</v>
      </c>
      <c r="F50" s="477">
        <v>114.8</v>
      </c>
      <c r="G50" s="2"/>
      <c r="H50" s="508"/>
    </row>
    <row r="51" spans="1:8" ht="15.6">
      <c r="A51" s="283" t="s">
        <v>86</v>
      </c>
      <c r="B51" s="478" t="s">
        <v>71</v>
      </c>
      <c r="C51" s="475" t="s">
        <v>24</v>
      </c>
      <c r="D51" s="257" t="s">
        <v>24</v>
      </c>
      <c r="E51" s="475" t="s">
        <v>63</v>
      </c>
      <c r="F51" s="477">
        <v>32</v>
      </c>
      <c r="G51" s="2"/>
      <c r="H51" s="508"/>
    </row>
    <row r="52" spans="1:8" ht="14.4">
      <c r="A52" s="136" t="s">
        <v>86</v>
      </c>
      <c r="B52" s="43" t="s">
        <v>77</v>
      </c>
      <c r="C52" s="43"/>
      <c r="D52" s="44"/>
      <c r="E52" s="44"/>
      <c r="F52" s="45">
        <f>SUBTOTAL(9,F47:F51)</f>
        <v>403.7</v>
      </c>
      <c r="G52" s="47">
        <f>SUBTOTAL(9,G47:G51)</f>
        <v>0</v>
      </c>
      <c r="H52" s="48">
        <f>SUBTOTAL(9,H47:H51)</f>
        <v>0</v>
      </c>
    </row>
    <row r="53" spans="1:8" ht="15.6">
      <c r="A53" s="283" t="s">
        <v>86</v>
      </c>
      <c r="B53" s="478" t="s">
        <v>78</v>
      </c>
      <c r="C53" s="475" t="s">
        <v>64</v>
      </c>
      <c r="D53" s="257" t="s">
        <v>22</v>
      </c>
      <c r="E53" s="475" t="s">
        <v>63</v>
      </c>
      <c r="F53" s="477">
        <v>63.58</v>
      </c>
      <c r="G53" s="2"/>
      <c r="H53" s="508"/>
    </row>
    <row r="54" spans="1:8" ht="15.6">
      <c r="A54" s="283" t="s">
        <v>86</v>
      </c>
      <c r="B54" s="478" t="s">
        <v>78</v>
      </c>
      <c r="C54" s="475" t="s">
        <v>72</v>
      </c>
      <c r="D54" s="257" t="s">
        <v>31</v>
      </c>
      <c r="E54" s="475" t="s">
        <v>63</v>
      </c>
      <c r="F54" s="477">
        <v>60.7</v>
      </c>
      <c r="G54" s="2"/>
      <c r="H54" s="508"/>
    </row>
    <row r="55" spans="1:8" ht="15.6">
      <c r="A55" s="283" t="s">
        <v>86</v>
      </c>
      <c r="B55" s="478" t="s">
        <v>78</v>
      </c>
      <c r="C55" s="475" t="s">
        <v>88</v>
      </c>
      <c r="D55" s="257" t="s">
        <v>35</v>
      </c>
      <c r="E55" s="475" t="s">
        <v>46</v>
      </c>
      <c r="F55" s="477">
        <v>5.3</v>
      </c>
      <c r="G55" s="2"/>
      <c r="H55" s="508"/>
    </row>
    <row r="56" spans="1:8" ht="15.6">
      <c r="A56" s="283" t="s">
        <v>86</v>
      </c>
      <c r="B56" s="478" t="s">
        <v>78</v>
      </c>
      <c r="C56" s="475" t="s">
        <v>73</v>
      </c>
      <c r="D56" s="257" t="s">
        <v>35</v>
      </c>
      <c r="E56" s="475" t="s">
        <v>46</v>
      </c>
      <c r="F56" s="477">
        <v>28</v>
      </c>
      <c r="G56" s="2"/>
      <c r="H56" s="508"/>
    </row>
    <row r="57" spans="1:8" ht="15.6">
      <c r="A57" s="283" t="s">
        <v>86</v>
      </c>
      <c r="B57" s="478" t="s">
        <v>78</v>
      </c>
      <c r="C57" s="475" t="s">
        <v>74</v>
      </c>
      <c r="D57" s="257" t="s">
        <v>26</v>
      </c>
      <c r="E57" s="475" t="s">
        <v>63</v>
      </c>
      <c r="F57" s="477">
        <v>342.9</v>
      </c>
      <c r="G57" s="2"/>
      <c r="H57" s="508"/>
    </row>
    <row r="58" spans="1:8" ht="15.6">
      <c r="A58" s="283" t="s">
        <v>86</v>
      </c>
      <c r="B58" s="478" t="s">
        <v>78</v>
      </c>
      <c r="C58" s="475" t="s">
        <v>24</v>
      </c>
      <c r="D58" s="257" t="s">
        <v>24</v>
      </c>
      <c r="E58" s="475" t="s">
        <v>63</v>
      </c>
      <c r="F58" s="477">
        <v>32</v>
      </c>
      <c r="G58" s="2"/>
      <c r="H58" s="508"/>
    </row>
    <row r="59" spans="1:8" ht="15.6">
      <c r="A59" s="283" t="s">
        <v>86</v>
      </c>
      <c r="B59" s="478" t="s">
        <v>78</v>
      </c>
      <c r="C59" s="475" t="s">
        <v>89</v>
      </c>
      <c r="D59" s="257" t="s">
        <v>34</v>
      </c>
      <c r="E59" s="475" t="s">
        <v>63</v>
      </c>
      <c r="F59" s="477">
        <v>15.5</v>
      </c>
      <c r="G59" s="2"/>
      <c r="H59" s="508"/>
    </row>
    <row r="60" spans="1:8" ht="14.4">
      <c r="A60" s="136" t="s">
        <v>86</v>
      </c>
      <c r="B60" s="43" t="s">
        <v>90</v>
      </c>
      <c r="C60" s="43"/>
      <c r="D60" s="44"/>
      <c r="E60" s="44"/>
      <c r="F60" s="45">
        <f>SUBTOTAL(9,F53:F59)</f>
        <v>547.98</v>
      </c>
      <c r="G60" s="47">
        <f>SUBTOTAL(9,G53:G59)</f>
        <v>0</v>
      </c>
      <c r="H60" s="48">
        <f>SUBTOTAL(9,H53:H59)</f>
        <v>0</v>
      </c>
    </row>
    <row r="61" spans="1:8" ht="15.6">
      <c r="A61" s="283" t="s">
        <v>86</v>
      </c>
      <c r="B61" s="478" t="s">
        <v>79</v>
      </c>
      <c r="C61" s="475" t="s">
        <v>64</v>
      </c>
      <c r="D61" s="257" t="s">
        <v>22</v>
      </c>
      <c r="E61" s="475" t="s">
        <v>63</v>
      </c>
      <c r="F61" s="477">
        <v>44.4</v>
      </c>
      <c r="G61" s="2"/>
      <c r="H61" s="508"/>
    </row>
    <row r="62" spans="1:8" ht="15.6">
      <c r="A62" s="283" t="s">
        <v>86</v>
      </c>
      <c r="B62" s="478" t="s">
        <v>79</v>
      </c>
      <c r="C62" s="475" t="s">
        <v>72</v>
      </c>
      <c r="D62" s="257" t="s">
        <v>31</v>
      </c>
      <c r="E62" s="475" t="s">
        <v>63</v>
      </c>
      <c r="F62" s="477">
        <v>209.5</v>
      </c>
      <c r="G62" s="2"/>
      <c r="H62" s="508"/>
    </row>
    <row r="63" spans="1:8" ht="15.6">
      <c r="A63" s="283" t="s">
        <v>86</v>
      </c>
      <c r="B63" s="478" t="s">
        <v>79</v>
      </c>
      <c r="C63" s="475" t="s">
        <v>88</v>
      </c>
      <c r="D63" s="257" t="s">
        <v>35</v>
      </c>
      <c r="E63" s="475" t="s">
        <v>46</v>
      </c>
      <c r="F63" s="477">
        <v>5.3</v>
      </c>
      <c r="G63" s="2"/>
      <c r="H63" s="508"/>
    </row>
    <row r="64" spans="1:8" ht="15.6">
      <c r="A64" s="283" t="s">
        <v>86</v>
      </c>
      <c r="B64" s="478" t="s">
        <v>79</v>
      </c>
      <c r="C64" s="475" t="s">
        <v>73</v>
      </c>
      <c r="D64" s="257" t="s">
        <v>35</v>
      </c>
      <c r="E64" s="475" t="s">
        <v>46</v>
      </c>
      <c r="F64" s="477">
        <v>28</v>
      </c>
      <c r="G64" s="2"/>
      <c r="H64" s="508"/>
    </row>
    <row r="65" spans="1:8" ht="15.6">
      <c r="A65" s="283" t="s">
        <v>86</v>
      </c>
      <c r="B65" s="478" t="s">
        <v>79</v>
      </c>
      <c r="C65" s="475" t="s">
        <v>74</v>
      </c>
      <c r="D65" s="257" t="s">
        <v>26</v>
      </c>
      <c r="E65" s="475" t="s">
        <v>63</v>
      </c>
      <c r="F65" s="477">
        <v>215.5</v>
      </c>
      <c r="G65" s="2"/>
      <c r="H65" s="508"/>
    </row>
    <row r="66" spans="1:8" ht="15.6">
      <c r="A66" s="283" t="s">
        <v>86</v>
      </c>
      <c r="B66" s="478" t="s">
        <v>79</v>
      </c>
      <c r="C66" s="475" t="s">
        <v>24</v>
      </c>
      <c r="D66" s="257" t="s">
        <v>24</v>
      </c>
      <c r="E66" s="475" t="s">
        <v>63</v>
      </c>
      <c r="F66" s="477">
        <v>18.5</v>
      </c>
      <c r="G66" s="2"/>
      <c r="H66" s="508"/>
    </row>
    <row r="67" spans="1:8" ht="15.6">
      <c r="A67" s="283" t="s">
        <v>86</v>
      </c>
      <c r="B67" s="478" t="s">
        <v>79</v>
      </c>
      <c r="C67" s="475" t="s">
        <v>89</v>
      </c>
      <c r="D67" s="257" t="s">
        <v>34</v>
      </c>
      <c r="E67" s="475" t="s">
        <v>63</v>
      </c>
      <c r="F67" s="477">
        <v>22.3</v>
      </c>
      <c r="G67" s="2"/>
      <c r="H67" s="508"/>
    </row>
    <row r="68" spans="1:8" ht="14.4">
      <c r="A68" s="136" t="s">
        <v>86</v>
      </c>
      <c r="B68" s="43" t="s">
        <v>81</v>
      </c>
      <c r="C68" s="43"/>
      <c r="D68" s="44"/>
      <c r="E68" s="44"/>
      <c r="F68" s="45">
        <f>SUBTOTAL(9,F61:F67)</f>
        <v>543.5</v>
      </c>
      <c r="G68" s="47">
        <f>SUBTOTAL(9,G61:G67)</f>
        <v>0</v>
      </c>
      <c r="H68" s="48">
        <f>SUBTOTAL(9,H61:H67)</f>
        <v>0</v>
      </c>
    </row>
    <row r="69" spans="1:8" ht="15.6">
      <c r="A69" s="283" t="s">
        <v>86</v>
      </c>
      <c r="B69" s="50" t="s">
        <v>82</v>
      </c>
      <c r="C69" s="50"/>
      <c r="D69" s="42" t="s">
        <v>36</v>
      </c>
      <c r="E69" s="51"/>
      <c r="F69" s="51"/>
      <c r="G69" s="2"/>
      <c r="H69" s="508"/>
    </row>
    <row r="70" spans="1:8" ht="14.4">
      <c r="A70" s="136" t="s">
        <v>91</v>
      </c>
      <c r="B70" s="142" t="s">
        <v>83</v>
      </c>
      <c r="C70" s="43"/>
      <c r="D70" s="44"/>
      <c r="E70" s="44"/>
      <c r="F70" s="45"/>
      <c r="G70" s="47">
        <f>SUBTOTAL(9,G69:G69)</f>
        <v>0</v>
      </c>
      <c r="H70" s="48">
        <f>SUBTOTAL(9,H69:H69)</f>
        <v>0</v>
      </c>
    </row>
    <row r="71" spans="1:8" ht="15.6">
      <c r="A71" s="283" t="s">
        <v>86</v>
      </c>
      <c r="B71" s="478" t="s">
        <v>92</v>
      </c>
      <c r="C71" s="42"/>
      <c r="D71" s="42"/>
      <c r="E71" s="51"/>
      <c r="F71" s="480">
        <v>3</v>
      </c>
      <c r="G71" s="2"/>
      <c r="H71" s="508"/>
    </row>
    <row r="72" spans="1:8" ht="15.6">
      <c r="A72" s="283" t="s">
        <v>86</v>
      </c>
      <c r="B72" s="478" t="s">
        <v>93</v>
      </c>
      <c r="C72" s="42"/>
      <c r="D72" s="42"/>
      <c r="E72" s="51"/>
      <c r="F72" s="480">
        <v>4</v>
      </c>
      <c r="G72" s="2"/>
      <c r="H72" s="508"/>
    </row>
    <row r="73" spans="1:8" ht="14.4">
      <c r="A73" s="136" t="s">
        <v>91</v>
      </c>
      <c r="B73" s="142" t="s">
        <v>94</v>
      </c>
      <c r="C73" s="43"/>
      <c r="D73" s="44"/>
      <c r="E73" s="44"/>
      <c r="F73" s="45"/>
      <c r="G73" s="47">
        <f>SUBTOTAL(9,G71:G72)</f>
        <v>0</v>
      </c>
      <c r="H73" s="48">
        <f>SUBTOTAL(9,H71:H72)</f>
        <v>0</v>
      </c>
    </row>
    <row r="74" spans="1:8" ht="33.6" customHeight="1">
      <c r="A74" s="284" t="s">
        <v>95</v>
      </c>
      <c r="B74" s="239" t="s">
        <v>85</v>
      </c>
      <c r="C74" s="239"/>
      <c r="D74" s="237"/>
      <c r="E74" s="240"/>
      <c r="F74" s="241">
        <f>SUBTOTAL(9,F47:F68)</f>
        <v>1495.1799999999998</v>
      </c>
      <c r="G74" s="53">
        <f>SUBTOTAL(9,G47:G73)</f>
        <v>0</v>
      </c>
      <c r="H74" s="238">
        <f>SUBTOTAL(9,H47:H73)</f>
        <v>0</v>
      </c>
    </row>
    <row r="75" spans="1:8" ht="15.6">
      <c r="A75" s="285" t="s">
        <v>96</v>
      </c>
      <c r="B75" s="478" t="s">
        <v>62</v>
      </c>
      <c r="C75" s="475" t="s">
        <v>97</v>
      </c>
      <c r="D75" s="257" t="s">
        <v>22</v>
      </c>
      <c r="E75" s="475" t="s">
        <v>65</v>
      </c>
      <c r="F75" s="477">
        <v>44</v>
      </c>
      <c r="G75" s="2"/>
      <c r="H75" s="508"/>
    </row>
    <row r="76" spans="1:8" ht="15.6">
      <c r="A76" s="285" t="s">
        <v>96</v>
      </c>
      <c r="B76" s="478" t="s">
        <v>62</v>
      </c>
      <c r="C76" s="475" t="s">
        <v>97</v>
      </c>
      <c r="D76" s="257" t="s">
        <v>22</v>
      </c>
      <c r="E76" s="475" t="s">
        <v>63</v>
      </c>
      <c r="F76" s="477">
        <v>15.6</v>
      </c>
      <c r="G76" s="2"/>
      <c r="H76" s="508"/>
    </row>
    <row r="77" spans="1:8" ht="15.6">
      <c r="A77" s="285" t="s">
        <v>96</v>
      </c>
      <c r="B77" s="478" t="s">
        <v>62</v>
      </c>
      <c r="C77" s="475" t="s">
        <v>64</v>
      </c>
      <c r="D77" s="257" t="s">
        <v>22</v>
      </c>
      <c r="E77" s="475" t="s">
        <v>65</v>
      </c>
      <c r="F77" s="477">
        <v>60</v>
      </c>
      <c r="G77" s="2"/>
      <c r="H77" s="508"/>
    </row>
    <row r="78" spans="1:8" ht="15.6">
      <c r="A78" s="285" t="s">
        <v>96</v>
      </c>
      <c r="B78" s="478" t="s">
        <v>62</v>
      </c>
      <c r="C78" s="475" t="s">
        <v>74</v>
      </c>
      <c r="D78" s="257" t="s">
        <v>26</v>
      </c>
      <c r="E78" s="475" t="s">
        <v>63</v>
      </c>
      <c r="F78" s="477">
        <v>105</v>
      </c>
      <c r="G78" s="2"/>
      <c r="H78" s="508"/>
    </row>
    <row r="79" spans="1:8" ht="15.6">
      <c r="A79" s="285" t="s">
        <v>96</v>
      </c>
      <c r="B79" s="478" t="s">
        <v>62</v>
      </c>
      <c r="C79" s="475" t="s">
        <v>67</v>
      </c>
      <c r="D79" s="257" t="s">
        <v>26</v>
      </c>
      <c r="E79" s="475" t="s">
        <v>65</v>
      </c>
      <c r="F79" s="477">
        <v>460</v>
      </c>
      <c r="G79" s="2"/>
      <c r="H79" s="508"/>
    </row>
    <row r="80" spans="1:8" ht="15.6">
      <c r="A80" s="285" t="s">
        <v>96</v>
      </c>
      <c r="B80" s="478" t="s">
        <v>62</v>
      </c>
      <c r="C80" s="478" t="s">
        <v>24</v>
      </c>
      <c r="D80" s="257" t="s">
        <v>24</v>
      </c>
      <c r="E80" s="478" t="s">
        <v>63</v>
      </c>
      <c r="F80" s="479">
        <v>17</v>
      </c>
      <c r="G80" s="2"/>
      <c r="H80" s="508"/>
    </row>
    <row r="81" spans="1:8" ht="14.4">
      <c r="A81" s="136" t="s">
        <v>96</v>
      </c>
      <c r="B81" s="43" t="s">
        <v>70</v>
      </c>
      <c r="C81" s="43"/>
      <c r="D81" s="44"/>
      <c r="E81" s="44"/>
      <c r="F81" s="45">
        <f>SUBTOTAL(9,F75:F80)</f>
        <v>701.6</v>
      </c>
      <c r="G81" s="47">
        <f>SUBTOTAL(9,G75:G80)</f>
        <v>0</v>
      </c>
      <c r="H81" s="48">
        <f>SUBTOTAL(9,H75:H80)</f>
        <v>0</v>
      </c>
    </row>
    <row r="82" spans="1:8" ht="15.6">
      <c r="A82" s="285" t="s">
        <v>96</v>
      </c>
      <c r="B82" s="478" t="s">
        <v>71</v>
      </c>
      <c r="C82" s="475" t="s">
        <v>64</v>
      </c>
      <c r="D82" s="257" t="s">
        <v>22</v>
      </c>
      <c r="E82" s="475" t="s">
        <v>65</v>
      </c>
      <c r="F82" s="477">
        <v>19.8</v>
      </c>
      <c r="G82" s="2"/>
      <c r="H82" s="508"/>
    </row>
    <row r="83" spans="1:8" ht="15.6">
      <c r="A83" s="285" t="s">
        <v>96</v>
      </c>
      <c r="B83" s="478" t="s">
        <v>71</v>
      </c>
      <c r="C83" s="475" t="s">
        <v>72</v>
      </c>
      <c r="D83" s="257" t="s">
        <v>31</v>
      </c>
      <c r="E83" s="475" t="s">
        <v>63</v>
      </c>
      <c r="F83" s="477">
        <v>94.8</v>
      </c>
      <c r="G83" s="2"/>
      <c r="H83" s="508"/>
    </row>
    <row r="84" spans="1:8" ht="15.6">
      <c r="A84" s="285" t="s">
        <v>96</v>
      </c>
      <c r="B84" s="478" t="s">
        <v>71</v>
      </c>
      <c r="C84" s="475" t="s">
        <v>67</v>
      </c>
      <c r="D84" s="257" t="s">
        <v>26</v>
      </c>
      <c r="E84" s="475" t="s">
        <v>63</v>
      </c>
      <c r="F84" s="477">
        <v>270.5</v>
      </c>
      <c r="G84" s="2"/>
      <c r="H84" s="508"/>
    </row>
    <row r="85" spans="1:8" ht="15.6">
      <c r="A85" s="285" t="s">
        <v>96</v>
      </c>
      <c r="B85" s="478" t="s">
        <v>71</v>
      </c>
      <c r="C85" s="475" t="s">
        <v>75</v>
      </c>
      <c r="D85" s="257" t="s">
        <v>26</v>
      </c>
      <c r="E85" s="475" t="s">
        <v>63</v>
      </c>
      <c r="F85" s="477">
        <v>39.799999999999997</v>
      </c>
      <c r="G85" s="2"/>
      <c r="H85" s="508"/>
    </row>
    <row r="86" spans="1:8" ht="15.6">
      <c r="A86" s="285" t="s">
        <v>96</v>
      </c>
      <c r="B86" s="478" t="s">
        <v>62</v>
      </c>
      <c r="C86" s="478" t="s">
        <v>24</v>
      </c>
      <c r="D86" s="257" t="s">
        <v>24</v>
      </c>
      <c r="E86" s="478" t="s">
        <v>63</v>
      </c>
      <c r="F86" s="479">
        <v>38</v>
      </c>
      <c r="G86" s="2"/>
      <c r="H86" s="508"/>
    </row>
    <row r="87" spans="1:8" ht="14.4">
      <c r="A87" s="136" t="s">
        <v>96</v>
      </c>
      <c r="B87" s="43" t="s">
        <v>77</v>
      </c>
      <c r="C87" s="43"/>
      <c r="D87" s="44"/>
      <c r="E87" s="44"/>
      <c r="F87" s="45">
        <f>SUBTOTAL(9,F82:F86)</f>
        <v>462.90000000000003</v>
      </c>
      <c r="G87" s="47">
        <f>SUBTOTAL(9,G82:G86)</f>
        <v>0</v>
      </c>
      <c r="H87" s="48">
        <f>SUBTOTAL(9,H82:H86)</f>
        <v>0</v>
      </c>
    </row>
    <row r="88" spans="1:8" ht="15.6">
      <c r="A88" s="285" t="s">
        <v>96</v>
      </c>
      <c r="B88" s="50" t="s">
        <v>82</v>
      </c>
      <c r="C88" s="50"/>
      <c r="D88" s="42" t="s">
        <v>36</v>
      </c>
      <c r="E88" s="51"/>
      <c r="F88" s="51"/>
      <c r="G88" s="2"/>
      <c r="H88" s="508"/>
    </row>
    <row r="89" spans="1:8" ht="14.4">
      <c r="A89" s="136" t="s">
        <v>96</v>
      </c>
      <c r="B89" s="142" t="s">
        <v>83</v>
      </c>
      <c r="C89" s="43"/>
      <c r="D89" s="44"/>
      <c r="E89" s="44"/>
      <c r="F89" s="45"/>
      <c r="G89" s="47">
        <f>SUBTOTAL(9,G88:G88)</f>
        <v>0</v>
      </c>
      <c r="H89" s="48">
        <f>SUBTOTAL(9,H88:H88)</f>
        <v>0</v>
      </c>
    </row>
    <row r="90" spans="1:8" ht="33.6" customHeight="1">
      <c r="A90" s="285" t="s">
        <v>96</v>
      </c>
      <c r="B90" s="244" t="s">
        <v>85</v>
      </c>
      <c r="C90" s="244"/>
      <c r="D90" s="243"/>
      <c r="E90" s="245"/>
      <c r="F90" s="246">
        <f>SUBTOTAL(9,F75:F87)</f>
        <v>1164.4999999999998</v>
      </c>
      <c r="G90" s="53">
        <f>SUBTOTAL(9,G75:G89)</f>
        <v>0</v>
      </c>
      <c r="H90" s="286">
        <f>SUBTOTAL(9,H75:H89)</f>
        <v>0</v>
      </c>
    </row>
    <row r="91" spans="1:8" ht="15.6">
      <c r="A91" s="287" t="s">
        <v>98</v>
      </c>
      <c r="B91" s="478" t="s">
        <v>71</v>
      </c>
      <c r="C91" s="475" t="s">
        <v>64</v>
      </c>
      <c r="D91" s="257" t="s">
        <v>22</v>
      </c>
      <c r="E91" s="475" t="s">
        <v>63</v>
      </c>
      <c r="F91" s="477">
        <v>76</v>
      </c>
      <c r="G91" s="2"/>
      <c r="H91" s="508"/>
    </row>
    <row r="92" spans="1:8" ht="15.6">
      <c r="A92" s="287" t="s">
        <v>98</v>
      </c>
      <c r="B92" s="478" t="s">
        <v>71</v>
      </c>
      <c r="C92" s="475" t="s">
        <v>99</v>
      </c>
      <c r="D92" s="257" t="s">
        <v>35</v>
      </c>
      <c r="E92" s="475" t="s">
        <v>46</v>
      </c>
      <c r="F92" s="477">
        <v>36</v>
      </c>
      <c r="G92" s="2"/>
      <c r="H92" s="508"/>
    </row>
    <row r="93" spans="1:8" ht="15.6">
      <c r="A93" s="287" t="s">
        <v>98</v>
      </c>
      <c r="B93" s="478" t="s">
        <v>71</v>
      </c>
      <c r="C93" s="475" t="s">
        <v>73</v>
      </c>
      <c r="D93" s="257" t="s">
        <v>35</v>
      </c>
      <c r="E93" s="475" t="s">
        <v>46</v>
      </c>
      <c r="F93" s="477">
        <v>16</v>
      </c>
      <c r="G93" s="2"/>
      <c r="H93" s="508"/>
    </row>
    <row r="94" spans="1:8" ht="15.6">
      <c r="A94" s="287" t="s">
        <v>98</v>
      </c>
      <c r="B94" s="478" t="s">
        <v>71</v>
      </c>
      <c r="C94" s="475" t="s">
        <v>74</v>
      </c>
      <c r="D94" s="257" t="s">
        <v>26</v>
      </c>
      <c r="E94" s="475" t="s">
        <v>63</v>
      </c>
      <c r="F94" s="477">
        <v>145</v>
      </c>
      <c r="G94" s="2"/>
      <c r="H94" s="508"/>
    </row>
    <row r="95" spans="1:8" ht="15.6">
      <c r="A95" s="287" t="s">
        <v>98</v>
      </c>
      <c r="B95" s="478" t="s">
        <v>71</v>
      </c>
      <c r="C95" s="475" t="s">
        <v>75</v>
      </c>
      <c r="D95" s="257" t="s">
        <v>26</v>
      </c>
      <c r="E95" s="475" t="s">
        <v>63</v>
      </c>
      <c r="F95" s="477">
        <v>93.5</v>
      </c>
      <c r="G95" s="2"/>
      <c r="H95" s="508"/>
    </row>
    <row r="96" spans="1:8" ht="14.4">
      <c r="A96" s="136" t="s">
        <v>98</v>
      </c>
      <c r="B96" s="43" t="s">
        <v>77</v>
      </c>
      <c r="C96" s="43"/>
      <c r="D96" s="44"/>
      <c r="E96" s="44"/>
      <c r="F96" s="45">
        <f>SUBTOTAL(9,F91:F95)</f>
        <v>366.5</v>
      </c>
      <c r="G96" s="47">
        <f>SUBTOTAL(9,G91:G95)</f>
        <v>0</v>
      </c>
      <c r="H96" s="48">
        <f>SUBTOTAL(9,H91:H95)</f>
        <v>0</v>
      </c>
    </row>
    <row r="97" spans="1:8" ht="15.6">
      <c r="A97" s="287" t="s">
        <v>98</v>
      </c>
      <c r="B97" s="478" t="s">
        <v>78</v>
      </c>
      <c r="C97" s="475" t="s">
        <v>100</v>
      </c>
      <c r="D97" s="257" t="s">
        <v>22</v>
      </c>
      <c r="E97" s="475" t="s">
        <v>63</v>
      </c>
      <c r="F97" s="477">
        <v>330</v>
      </c>
      <c r="G97" s="2"/>
      <c r="H97" s="508"/>
    </row>
    <row r="98" spans="1:8" ht="15.6">
      <c r="A98" s="287" t="s">
        <v>98</v>
      </c>
      <c r="B98" s="478" t="s">
        <v>78</v>
      </c>
      <c r="C98" s="475" t="s">
        <v>72</v>
      </c>
      <c r="D98" s="257" t="s">
        <v>31</v>
      </c>
      <c r="E98" s="475" t="s">
        <v>63</v>
      </c>
      <c r="F98" s="477">
        <v>305</v>
      </c>
      <c r="G98" s="2"/>
      <c r="H98" s="508"/>
    </row>
    <row r="99" spans="1:8" ht="15.6">
      <c r="A99" s="287" t="s">
        <v>98</v>
      </c>
      <c r="B99" s="478" t="s">
        <v>78</v>
      </c>
      <c r="C99" s="475" t="s">
        <v>66</v>
      </c>
      <c r="D99" s="257" t="s">
        <v>35</v>
      </c>
      <c r="E99" s="475" t="s">
        <v>46</v>
      </c>
      <c r="F99" s="477">
        <v>15</v>
      </c>
      <c r="G99" s="2"/>
      <c r="H99" s="508"/>
    </row>
    <row r="100" spans="1:8" ht="15.6">
      <c r="A100" s="287" t="s">
        <v>98</v>
      </c>
      <c r="B100" s="478" t="s">
        <v>78</v>
      </c>
      <c r="C100" s="475" t="s">
        <v>74</v>
      </c>
      <c r="D100" s="257" t="s">
        <v>26</v>
      </c>
      <c r="E100" s="475" t="s">
        <v>63</v>
      </c>
      <c r="F100" s="477">
        <v>35</v>
      </c>
      <c r="G100" s="2"/>
      <c r="H100" s="508"/>
    </row>
    <row r="101" spans="1:8" ht="15.6">
      <c r="A101" s="287" t="s">
        <v>98</v>
      </c>
      <c r="B101" s="478" t="s">
        <v>78</v>
      </c>
      <c r="C101" s="475" t="s">
        <v>89</v>
      </c>
      <c r="D101" s="257" t="s">
        <v>34</v>
      </c>
      <c r="E101" s="475" t="s">
        <v>63</v>
      </c>
      <c r="F101" s="477">
        <v>14.2</v>
      </c>
      <c r="G101" s="2"/>
      <c r="H101" s="508"/>
    </row>
    <row r="102" spans="1:8" ht="14.4">
      <c r="A102" s="136" t="s">
        <v>98</v>
      </c>
      <c r="B102" s="43" t="s">
        <v>90</v>
      </c>
      <c r="C102" s="43"/>
      <c r="D102" s="44"/>
      <c r="E102" s="44"/>
      <c r="F102" s="45">
        <f>SUBTOTAL(9,F97:F101)</f>
        <v>699.2</v>
      </c>
      <c r="G102" s="47">
        <f>SUBTOTAL(9,G97:G101)</f>
        <v>0</v>
      </c>
      <c r="H102" s="48">
        <f>SUBTOTAL(9,H97:H101)</f>
        <v>0</v>
      </c>
    </row>
    <row r="103" spans="1:8" ht="15.6">
      <c r="A103" s="287" t="s">
        <v>98</v>
      </c>
      <c r="B103" s="50" t="s">
        <v>82</v>
      </c>
      <c r="C103" s="50"/>
      <c r="D103" s="42" t="s">
        <v>36</v>
      </c>
      <c r="E103" s="51"/>
      <c r="F103" s="51"/>
      <c r="G103" s="2"/>
      <c r="H103" s="508"/>
    </row>
    <row r="104" spans="1:8" ht="14.4">
      <c r="A104" s="136" t="s">
        <v>98</v>
      </c>
      <c r="B104" s="142" t="s">
        <v>83</v>
      </c>
      <c r="C104" s="43"/>
      <c r="D104" s="44"/>
      <c r="E104" s="44"/>
      <c r="F104" s="45"/>
      <c r="G104" s="47">
        <f>SUBTOTAL(9,G103:G103)</f>
        <v>0</v>
      </c>
      <c r="H104" s="48">
        <f>SUBTOTAL(9,H103:H103)</f>
        <v>0</v>
      </c>
    </row>
    <row r="105" spans="1:8" ht="15.6">
      <c r="A105" s="287" t="s">
        <v>98</v>
      </c>
      <c r="B105" s="478" t="s">
        <v>101</v>
      </c>
      <c r="C105" s="42"/>
      <c r="D105" s="42"/>
      <c r="E105" s="51"/>
      <c r="F105" s="251">
        <v>1</v>
      </c>
      <c r="G105" s="2"/>
      <c r="H105" s="508"/>
    </row>
    <row r="106" spans="1:8" ht="14.4">
      <c r="A106" s="136" t="s">
        <v>98</v>
      </c>
      <c r="B106" s="142" t="s">
        <v>94</v>
      </c>
      <c r="C106" s="43"/>
      <c r="D106" s="44"/>
      <c r="E106" s="44"/>
      <c r="F106" s="45"/>
      <c r="G106" s="47">
        <f>SUBTOTAL(9,G105:G105)</f>
        <v>0</v>
      </c>
      <c r="H106" s="48">
        <f>SUBTOTAL(9,H105:H105)</f>
        <v>0</v>
      </c>
    </row>
    <row r="107" spans="1:8" ht="33.6" customHeight="1">
      <c r="A107" s="288" t="s">
        <v>98</v>
      </c>
      <c r="B107" s="289" t="s">
        <v>85</v>
      </c>
      <c r="C107" s="289"/>
      <c r="D107" s="292"/>
      <c r="E107" s="290"/>
      <c r="F107" s="291">
        <f>SUBTOTAL(9,F91:F102)</f>
        <v>1065.7</v>
      </c>
      <c r="G107" s="53">
        <f>SUBTOTAL(9,G91:G106)</f>
        <v>0</v>
      </c>
      <c r="H107" s="293">
        <f>SUBTOTAL(9,H91:H106)</f>
        <v>0</v>
      </c>
    </row>
    <row r="108" spans="1:8" ht="15.6">
      <c r="A108" s="481" t="s">
        <v>102</v>
      </c>
      <c r="B108" s="49" t="s">
        <v>62</v>
      </c>
      <c r="C108" s="475" t="s">
        <v>100</v>
      </c>
      <c r="D108" s="257" t="s">
        <v>22</v>
      </c>
      <c r="E108" s="475" t="s">
        <v>63</v>
      </c>
      <c r="F108" s="477">
        <v>13</v>
      </c>
      <c r="G108" s="2"/>
      <c r="H108" s="508"/>
    </row>
    <row r="109" spans="1:8" ht="15.6">
      <c r="A109" s="481" t="s">
        <v>102</v>
      </c>
      <c r="B109" s="49" t="s">
        <v>62</v>
      </c>
      <c r="C109" s="475" t="s">
        <v>100</v>
      </c>
      <c r="D109" s="257" t="s">
        <v>22</v>
      </c>
      <c r="E109" s="475" t="s">
        <v>103</v>
      </c>
      <c r="F109" s="477">
        <v>28</v>
      </c>
      <c r="G109" s="2"/>
      <c r="H109" s="508"/>
    </row>
    <row r="110" spans="1:8" ht="15.6">
      <c r="A110" s="481" t="s">
        <v>102</v>
      </c>
      <c r="B110" s="49" t="s">
        <v>62</v>
      </c>
      <c r="C110" s="475" t="s">
        <v>72</v>
      </c>
      <c r="D110" s="257" t="s">
        <v>31</v>
      </c>
      <c r="E110" s="475" t="s">
        <v>63</v>
      </c>
      <c r="F110" s="477">
        <v>75.5</v>
      </c>
      <c r="G110" s="2"/>
      <c r="H110" s="508"/>
    </row>
    <row r="111" spans="1:8" ht="15.6">
      <c r="A111" s="481" t="s">
        <v>102</v>
      </c>
      <c r="B111" s="49" t="s">
        <v>62</v>
      </c>
      <c r="C111" s="475" t="s">
        <v>104</v>
      </c>
      <c r="D111" s="257" t="s">
        <v>31</v>
      </c>
      <c r="E111" s="475" t="s">
        <v>63</v>
      </c>
      <c r="F111" s="477">
        <v>28.7</v>
      </c>
      <c r="G111" s="2"/>
      <c r="H111" s="508"/>
    </row>
    <row r="112" spans="1:8" ht="15.6">
      <c r="A112" s="481" t="s">
        <v>102</v>
      </c>
      <c r="B112" s="49" t="s">
        <v>62</v>
      </c>
      <c r="C112" s="475" t="s">
        <v>67</v>
      </c>
      <c r="D112" s="257" t="s">
        <v>26</v>
      </c>
      <c r="E112" s="475" t="s">
        <v>87</v>
      </c>
      <c r="F112" s="477">
        <v>10.5</v>
      </c>
      <c r="G112" s="2"/>
      <c r="H112" s="508"/>
    </row>
    <row r="113" spans="1:8" ht="15.6">
      <c r="A113" s="481" t="s">
        <v>102</v>
      </c>
      <c r="B113" s="49" t="s">
        <v>62</v>
      </c>
      <c r="C113" s="475" t="s">
        <v>75</v>
      </c>
      <c r="D113" s="257" t="s">
        <v>26</v>
      </c>
      <c r="E113" s="475" t="s">
        <v>103</v>
      </c>
      <c r="F113" s="477">
        <v>44.8</v>
      </c>
      <c r="G113" s="2"/>
      <c r="H113" s="508"/>
    </row>
    <row r="114" spans="1:8" ht="15.6">
      <c r="A114" s="481" t="s">
        <v>102</v>
      </c>
      <c r="B114" s="49" t="s">
        <v>62</v>
      </c>
      <c r="C114" s="475" t="s">
        <v>105</v>
      </c>
      <c r="D114" s="257" t="s">
        <v>29</v>
      </c>
      <c r="E114" s="475" t="s">
        <v>103</v>
      </c>
      <c r="F114" s="477">
        <v>71.760000000000005</v>
      </c>
      <c r="G114" s="2"/>
      <c r="H114" s="508"/>
    </row>
    <row r="115" spans="1:8" ht="14.4">
      <c r="A115" s="136" t="s">
        <v>102</v>
      </c>
      <c r="B115" s="43" t="s">
        <v>70</v>
      </c>
      <c r="C115" s="43"/>
      <c r="D115" s="44"/>
      <c r="E115" s="44"/>
      <c r="F115" s="45">
        <f>SUBTOTAL(9,F108:F114)</f>
        <v>272.26</v>
      </c>
      <c r="G115" s="47">
        <f>SUBTOTAL(9,G108:G114)</f>
        <v>0</v>
      </c>
      <c r="H115" s="48">
        <f>SUBTOTAL(9,H108:H114)</f>
        <v>0</v>
      </c>
    </row>
    <row r="116" spans="1:8" ht="15.6">
      <c r="A116" s="481" t="s">
        <v>102</v>
      </c>
      <c r="B116" s="49" t="s">
        <v>78</v>
      </c>
      <c r="C116" s="475" t="s">
        <v>64</v>
      </c>
      <c r="D116" s="257" t="s">
        <v>22</v>
      </c>
      <c r="E116" s="475" t="s">
        <v>87</v>
      </c>
      <c r="F116" s="477">
        <v>127</v>
      </c>
      <c r="G116" s="2"/>
      <c r="H116" s="508"/>
    </row>
    <row r="117" spans="1:8" ht="15.6">
      <c r="A117" s="481" t="s">
        <v>102</v>
      </c>
      <c r="B117" s="49" t="s">
        <v>78</v>
      </c>
      <c r="C117" s="475" t="s">
        <v>72</v>
      </c>
      <c r="D117" s="257" t="s">
        <v>31</v>
      </c>
      <c r="E117" s="475" t="s">
        <v>87</v>
      </c>
      <c r="F117" s="477">
        <v>36</v>
      </c>
      <c r="G117" s="2"/>
      <c r="H117" s="508"/>
    </row>
    <row r="118" spans="1:8" ht="15.6">
      <c r="A118" s="481" t="s">
        <v>102</v>
      </c>
      <c r="B118" s="49" t="s">
        <v>78</v>
      </c>
      <c r="C118" s="475" t="s">
        <v>66</v>
      </c>
      <c r="D118" s="257" t="s">
        <v>35</v>
      </c>
      <c r="E118" s="475" t="s">
        <v>46</v>
      </c>
      <c r="F118" s="477">
        <v>19</v>
      </c>
      <c r="G118" s="2"/>
      <c r="H118" s="508"/>
    </row>
    <row r="119" spans="1:8" ht="15.6">
      <c r="A119" s="481" t="s">
        <v>102</v>
      </c>
      <c r="B119" s="49" t="s">
        <v>78</v>
      </c>
      <c r="C119" s="475" t="s">
        <v>75</v>
      </c>
      <c r="D119" s="257" t="s">
        <v>26</v>
      </c>
      <c r="E119" s="475" t="s">
        <v>87</v>
      </c>
      <c r="F119" s="477">
        <v>473</v>
      </c>
      <c r="G119" s="2"/>
      <c r="H119" s="508"/>
    </row>
    <row r="120" spans="1:8" ht="15.6">
      <c r="A120" s="481" t="s">
        <v>102</v>
      </c>
      <c r="B120" s="49" t="s">
        <v>78</v>
      </c>
      <c r="C120" s="475" t="s">
        <v>24</v>
      </c>
      <c r="D120" s="257" t="s">
        <v>24</v>
      </c>
      <c r="E120" s="475" t="s">
        <v>87</v>
      </c>
      <c r="F120" s="477">
        <v>15</v>
      </c>
      <c r="G120" s="2"/>
      <c r="H120" s="508"/>
    </row>
    <row r="121" spans="1:8" ht="15.6">
      <c r="A121" s="481" t="s">
        <v>102</v>
      </c>
      <c r="B121" s="49" t="s">
        <v>78</v>
      </c>
      <c r="C121" s="475" t="s">
        <v>105</v>
      </c>
      <c r="D121" s="257" t="s">
        <v>29</v>
      </c>
      <c r="E121" s="475" t="s">
        <v>87</v>
      </c>
      <c r="F121" s="477">
        <v>73.5</v>
      </c>
      <c r="G121" s="2"/>
      <c r="H121" s="508"/>
    </row>
    <row r="122" spans="1:8" ht="15.6">
      <c r="A122" s="481" t="s">
        <v>102</v>
      </c>
      <c r="B122" s="49" t="s">
        <v>78</v>
      </c>
      <c r="C122" s="475" t="s">
        <v>106</v>
      </c>
      <c r="D122" s="257" t="s">
        <v>32</v>
      </c>
      <c r="E122" s="475" t="s">
        <v>63</v>
      </c>
      <c r="F122" s="477">
        <v>18</v>
      </c>
      <c r="G122" s="2"/>
      <c r="H122" s="508"/>
    </row>
    <row r="123" spans="1:8" ht="14.4">
      <c r="A123" s="136" t="s">
        <v>102</v>
      </c>
      <c r="B123" s="43" t="s">
        <v>90</v>
      </c>
      <c r="C123" s="43"/>
      <c r="D123" s="44"/>
      <c r="E123" s="44"/>
      <c r="F123" s="45">
        <f>SUBTOTAL(9,F116:F122)</f>
        <v>761.5</v>
      </c>
      <c r="G123" s="47">
        <f>SUBTOTAL(9,G116:G122)</f>
        <v>0</v>
      </c>
      <c r="H123" s="48">
        <f>SUBTOTAL(9,H116:H122)</f>
        <v>0</v>
      </c>
    </row>
    <row r="124" spans="1:8" ht="15.6">
      <c r="A124" s="481" t="s">
        <v>102</v>
      </c>
      <c r="B124" s="49" t="s">
        <v>79</v>
      </c>
      <c r="C124" s="475" t="s">
        <v>64</v>
      </c>
      <c r="D124" s="257" t="s">
        <v>22</v>
      </c>
      <c r="E124" s="475" t="s">
        <v>87</v>
      </c>
      <c r="F124" s="477">
        <v>127</v>
      </c>
      <c r="G124" s="2"/>
      <c r="H124" s="508"/>
    </row>
    <row r="125" spans="1:8" ht="15.6">
      <c r="A125" s="481" t="s">
        <v>102</v>
      </c>
      <c r="B125" s="49" t="s">
        <v>79</v>
      </c>
      <c r="C125" s="475" t="s">
        <v>72</v>
      </c>
      <c r="D125" s="257" t="s">
        <v>31</v>
      </c>
      <c r="E125" s="475" t="s">
        <v>87</v>
      </c>
      <c r="F125" s="477">
        <v>26.5</v>
      </c>
      <c r="G125" s="2"/>
      <c r="H125" s="508"/>
    </row>
    <row r="126" spans="1:8" ht="15.6">
      <c r="A126" s="481" t="s">
        <v>102</v>
      </c>
      <c r="B126" s="49" t="s">
        <v>79</v>
      </c>
      <c r="C126" s="475" t="s">
        <v>72</v>
      </c>
      <c r="D126" s="257" t="s">
        <v>31</v>
      </c>
      <c r="E126" s="475" t="s">
        <v>103</v>
      </c>
      <c r="F126" s="477">
        <v>112</v>
      </c>
      <c r="G126" s="2"/>
      <c r="H126" s="508"/>
    </row>
    <row r="127" spans="1:8" ht="15.6">
      <c r="A127" s="481" t="s">
        <v>102</v>
      </c>
      <c r="B127" s="49" t="s">
        <v>79</v>
      </c>
      <c r="C127" s="475" t="s">
        <v>66</v>
      </c>
      <c r="D127" s="257" t="s">
        <v>35</v>
      </c>
      <c r="E127" s="475" t="s">
        <v>46</v>
      </c>
      <c r="F127" s="477">
        <v>19</v>
      </c>
      <c r="G127" s="2"/>
      <c r="H127" s="508"/>
    </row>
    <row r="128" spans="1:8" ht="15.6">
      <c r="A128" s="481" t="s">
        <v>102</v>
      </c>
      <c r="B128" s="49" t="s">
        <v>79</v>
      </c>
      <c r="C128" s="475" t="s">
        <v>67</v>
      </c>
      <c r="D128" s="257" t="s">
        <v>26</v>
      </c>
      <c r="E128" s="475" t="s">
        <v>103</v>
      </c>
      <c r="F128" s="477">
        <v>25</v>
      </c>
      <c r="G128" s="2"/>
      <c r="H128" s="508"/>
    </row>
    <row r="129" spans="1:8" ht="15.6">
      <c r="A129" s="481" t="s">
        <v>102</v>
      </c>
      <c r="B129" s="49" t="s">
        <v>79</v>
      </c>
      <c r="C129" s="475" t="s">
        <v>75</v>
      </c>
      <c r="D129" s="257" t="s">
        <v>26</v>
      </c>
      <c r="E129" s="475" t="s">
        <v>87</v>
      </c>
      <c r="F129" s="477">
        <v>127</v>
      </c>
      <c r="G129" s="2"/>
      <c r="H129" s="508"/>
    </row>
    <row r="130" spans="1:8" ht="15.6">
      <c r="A130" s="481" t="s">
        <v>102</v>
      </c>
      <c r="B130" s="49" t="s">
        <v>79</v>
      </c>
      <c r="C130" s="475" t="s">
        <v>24</v>
      </c>
      <c r="D130" s="257" t="s">
        <v>24</v>
      </c>
      <c r="E130" s="475" t="s">
        <v>46</v>
      </c>
      <c r="F130" s="477">
        <v>15</v>
      </c>
      <c r="G130" s="2"/>
      <c r="H130" s="508"/>
    </row>
    <row r="131" spans="1:8" ht="15.6">
      <c r="A131" s="481" t="s">
        <v>102</v>
      </c>
      <c r="B131" s="49" t="s">
        <v>79</v>
      </c>
      <c r="C131" s="475" t="s">
        <v>89</v>
      </c>
      <c r="D131" s="257" t="s">
        <v>34</v>
      </c>
      <c r="E131" s="475" t="s">
        <v>87</v>
      </c>
      <c r="F131" s="477">
        <v>31.5</v>
      </c>
      <c r="G131" s="2"/>
      <c r="H131" s="508"/>
    </row>
    <row r="132" spans="1:8" ht="15.6">
      <c r="A132" s="481" t="s">
        <v>102</v>
      </c>
      <c r="B132" s="49" t="s">
        <v>79</v>
      </c>
      <c r="C132" s="475" t="s">
        <v>107</v>
      </c>
      <c r="D132" s="257" t="s">
        <v>31</v>
      </c>
      <c r="E132" s="475" t="s">
        <v>87</v>
      </c>
      <c r="F132" s="477">
        <v>24.5</v>
      </c>
      <c r="G132" s="2"/>
      <c r="H132" s="508"/>
    </row>
    <row r="133" spans="1:8" ht="15.6">
      <c r="A133" s="481" t="s">
        <v>102</v>
      </c>
      <c r="B133" s="49" t="s">
        <v>79</v>
      </c>
      <c r="C133" s="475" t="s">
        <v>106</v>
      </c>
      <c r="D133" s="257" t="s">
        <v>32</v>
      </c>
      <c r="E133" s="475" t="s">
        <v>87</v>
      </c>
      <c r="F133" s="477">
        <v>17.7</v>
      </c>
      <c r="G133" s="2"/>
      <c r="H133" s="508"/>
    </row>
    <row r="134" spans="1:8" ht="14.4">
      <c r="A134" s="136" t="s">
        <v>102</v>
      </c>
      <c r="B134" s="43" t="s">
        <v>81</v>
      </c>
      <c r="C134" s="43"/>
      <c r="D134" s="44"/>
      <c r="E134" s="44"/>
      <c r="F134" s="45">
        <f>SUBTOTAL(9,F124:F133)</f>
        <v>525.20000000000005</v>
      </c>
      <c r="G134" s="47">
        <f>SUBTOTAL(9,G124:G133)</f>
        <v>0</v>
      </c>
      <c r="H134" s="48">
        <f>SUBTOTAL(9,H124:H133)</f>
        <v>0</v>
      </c>
    </row>
    <row r="135" spans="1:8" ht="15.6">
      <c r="A135" s="481" t="s">
        <v>102</v>
      </c>
      <c r="B135" s="49" t="s">
        <v>108</v>
      </c>
      <c r="C135" s="475" t="s">
        <v>64</v>
      </c>
      <c r="D135" s="257" t="s">
        <v>22</v>
      </c>
      <c r="E135" s="475" t="s">
        <v>63</v>
      </c>
      <c r="F135" s="477">
        <v>114</v>
      </c>
      <c r="G135" s="2"/>
      <c r="H135" s="508"/>
    </row>
    <row r="136" spans="1:8" ht="15.6">
      <c r="A136" s="481" t="s">
        <v>102</v>
      </c>
      <c r="B136" s="49" t="s">
        <v>108</v>
      </c>
      <c r="C136" s="475" t="s">
        <v>73</v>
      </c>
      <c r="D136" s="257" t="s">
        <v>35</v>
      </c>
      <c r="E136" s="475" t="s">
        <v>63</v>
      </c>
      <c r="F136" s="477">
        <v>9</v>
      </c>
      <c r="G136" s="2"/>
      <c r="H136" s="508"/>
    </row>
    <row r="137" spans="1:8" ht="15.6">
      <c r="A137" s="481" t="s">
        <v>102</v>
      </c>
      <c r="B137" s="49" t="s">
        <v>108</v>
      </c>
      <c r="C137" s="475" t="s">
        <v>74</v>
      </c>
      <c r="D137" s="257" t="s">
        <v>26</v>
      </c>
      <c r="E137" s="475" t="s">
        <v>63</v>
      </c>
      <c r="F137" s="477">
        <v>41</v>
      </c>
      <c r="G137" s="2"/>
      <c r="H137" s="508"/>
    </row>
    <row r="138" spans="1:8" ht="15.6">
      <c r="A138" s="481" t="s">
        <v>102</v>
      </c>
      <c r="B138" s="49" t="s">
        <v>108</v>
      </c>
      <c r="C138" s="475" t="s">
        <v>75</v>
      </c>
      <c r="D138" s="257" t="s">
        <v>26</v>
      </c>
      <c r="E138" s="475" t="s">
        <v>63</v>
      </c>
      <c r="F138" s="477">
        <v>317</v>
      </c>
      <c r="G138" s="2"/>
      <c r="H138" s="508"/>
    </row>
    <row r="139" spans="1:8" ht="15.6">
      <c r="A139" s="481" t="s">
        <v>102</v>
      </c>
      <c r="B139" s="49" t="s">
        <v>108</v>
      </c>
      <c r="C139" s="475" t="s">
        <v>24</v>
      </c>
      <c r="D139" s="257" t="s">
        <v>24</v>
      </c>
      <c r="E139" s="475" t="s">
        <v>46</v>
      </c>
      <c r="F139" s="477">
        <v>15</v>
      </c>
      <c r="G139" s="2"/>
      <c r="H139" s="508"/>
    </row>
    <row r="140" spans="1:8" ht="14.4">
      <c r="A140" s="136" t="s">
        <v>102</v>
      </c>
      <c r="B140" s="43" t="s">
        <v>109</v>
      </c>
      <c r="C140" s="43"/>
      <c r="D140" s="44"/>
      <c r="E140" s="44"/>
      <c r="F140" s="45">
        <f>SUBTOTAL(9,F135:F139)</f>
        <v>496</v>
      </c>
      <c r="G140" s="47">
        <f>SUBTOTAL(9,G135:G139)</f>
        <v>0</v>
      </c>
      <c r="H140" s="48">
        <f>SUBTOTAL(9,H135:H139)</f>
        <v>0</v>
      </c>
    </row>
    <row r="141" spans="1:8" ht="15.6">
      <c r="A141" s="481" t="s">
        <v>102</v>
      </c>
      <c r="B141" s="50" t="s">
        <v>82</v>
      </c>
      <c r="C141" s="50"/>
      <c r="D141" s="42" t="s">
        <v>36</v>
      </c>
      <c r="E141" s="51"/>
      <c r="F141" s="51"/>
      <c r="G141" s="2"/>
      <c r="H141" s="508"/>
    </row>
    <row r="142" spans="1:8" ht="14.4">
      <c r="A142" s="136" t="s">
        <v>102</v>
      </c>
      <c r="B142" s="142" t="s">
        <v>83</v>
      </c>
      <c r="C142" s="43"/>
      <c r="D142" s="44"/>
      <c r="E142" s="44"/>
      <c r="F142" s="45"/>
      <c r="G142" s="47">
        <f>SUBTOTAL(9,G141:G141)</f>
        <v>0</v>
      </c>
      <c r="H142" s="48">
        <f>SUBTOTAL(9,H141:H141)</f>
        <v>0</v>
      </c>
    </row>
    <row r="143" spans="1:8" ht="15.6">
      <c r="A143" s="481" t="s">
        <v>102</v>
      </c>
      <c r="B143" s="50" t="s">
        <v>110</v>
      </c>
      <c r="C143" s="42"/>
      <c r="D143" s="42"/>
      <c r="E143" s="51"/>
      <c r="F143" s="251">
        <v>1</v>
      </c>
      <c r="G143" s="2"/>
      <c r="H143" s="508"/>
    </row>
    <row r="144" spans="1:8" ht="14.4">
      <c r="A144" s="136" t="s">
        <v>102</v>
      </c>
      <c r="B144" s="142" t="s">
        <v>94</v>
      </c>
      <c r="C144" s="43"/>
      <c r="D144" s="44"/>
      <c r="E144" s="44"/>
      <c r="F144" s="45"/>
      <c r="G144" s="47">
        <f>SUBTOTAL(9,G143:G143)</f>
        <v>0</v>
      </c>
      <c r="H144" s="48">
        <f>SUBTOTAL(9,H143:H143)</f>
        <v>0</v>
      </c>
    </row>
    <row r="145" spans="1:8" ht="38.4" customHeight="1">
      <c r="A145" s="294" t="s">
        <v>102</v>
      </c>
      <c r="B145" s="248" t="s">
        <v>85</v>
      </c>
      <c r="C145" s="248"/>
      <c r="D145" s="247"/>
      <c r="E145" s="249"/>
      <c r="F145" s="250">
        <f>SUBTOTAL(9,F108:F140)</f>
        <v>2054.96</v>
      </c>
      <c r="G145" s="53">
        <f>SUBTOTAL(9,G108:G144)</f>
        <v>0</v>
      </c>
      <c r="H145" s="295">
        <f>SUBTOTAL(9,H108:H144)</f>
        <v>0</v>
      </c>
    </row>
    <row r="146" spans="1:8" ht="15.6">
      <c r="A146" s="301" t="s">
        <v>111</v>
      </c>
      <c r="B146" s="49" t="s">
        <v>62</v>
      </c>
      <c r="C146" s="475" t="s">
        <v>97</v>
      </c>
      <c r="D146" s="257" t="s">
        <v>22</v>
      </c>
      <c r="E146" s="475" t="s">
        <v>63</v>
      </c>
      <c r="F146" s="477">
        <v>88.7</v>
      </c>
      <c r="G146" s="2"/>
      <c r="H146" s="508"/>
    </row>
    <row r="147" spans="1:8" ht="15.6">
      <c r="A147" s="301" t="s">
        <v>111</v>
      </c>
      <c r="B147" s="49" t="s">
        <v>62</v>
      </c>
      <c r="C147" s="475" t="s">
        <v>72</v>
      </c>
      <c r="D147" s="257" t="s">
        <v>31</v>
      </c>
      <c r="E147" s="475" t="s">
        <v>63</v>
      </c>
      <c r="F147" s="477">
        <v>23.1</v>
      </c>
      <c r="G147" s="2"/>
      <c r="H147" s="508"/>
    </row>
    <row r="148" spans="1:8" ht="15.6">
      <c r="A148" s="301" t="s">
        <v>111</v>
      </c>
      <c r="B148" s="49" t="s">
        <v>62</v>
      </c>
      <c r="C148" s="475" t="s">
        <v>112</v>
      </c>
      <c r="D148" s="257" t="s">
        <v>35</v>
      </c>
      <c r="E148" s="475" t="s">
        <v>63</v>
      </c>
      <c r="F148" s="477">
        <v>15.84</v>
      </c>
      <c r="G148" s="2"/>
      <c r="H148" s="508"/>
    </row>
    <row r="149" spans="1:8" ht="15.6">
      <c r="A149" s="301" t="s">
        <v>111</v>
      </c>
      <c r="B149" s="49" t="s">
        <v>62</v>
      </c>
      <c r="C149" s="475" t="s">
        <v>24</v>
      </c>
      <c r="D149" s="257" t="s">
        <v>24</v>
      </c>
      <c r="E149" s="475" t="s">
        <v>63</v>
      </c>
      <c r="F149" s="477">
        <v>34</v>
      </c>
      <c r="G149" s="2"/>
      <c r="H149" s="508"/>
    </row>
    <row r="150" spans="1:8" ht="15.6">
      <c r="A150" s="301" t="s">
        <v>111</v>
      </c>
      <c r="B150" s="49" t="s">
        <v>62</v>
      </c>
      <c r="C150" s="475" t="s">
        <v>69</v>
      </c>
      <c r="D150" s="257" t="s">
        <v>25</v>
      </c>
      <c r="E150" s="475" t="s">
        <v>63</v>
      </c>
      <c r="F150" s="477">
        <v>1.55</v>
      </c>
      <c r="G150" s="2"/>
      <c r="H150" s="508"/>
    </row>
    <row r="151" spans="1:8" ht="15.6">
      <c r="A151" s="301" t="s">
        <v>111</v>
      </c>
      <c r="B151" s="49" t="s">
        <v>62</v>
      </c>
      <c r="C151" s="475" t="s">
        <v>107</v>
      </c>
      <c r="D151" s="257" t="s">
        <v>31</v>
      </c>
      <c r="E151" s="475" t="s">
        <v>63</v>
      </c>
      <c r="F151" s="477">
        <v>31.84</v>
      </c>
      <c r="G151" s="2"/>
      <c r="H151" s="508"/>
    </row>
    <row r="152" spans="1:8" ht="14.4">
      <c r="A152" s="136" t="s">
        <v>111</v>
      </c>
      <c r="B152" s="43" t="s">
        <v>70</v>
      </c>
      <c r="C152" s="43"/>
      <c r="D152" s="44"/>
      <c r="E152" s="44"/>
      <c r="F152" s="45">
        <f>SUBTOTAL(9,F146:F151)</f>
        <v>195.03000000000003</v>
      </c>
      <c r="G152" s="47">
        <f>SUBTOTAL(9,G146:G151)</f>
        <v>0</v>
      </c>
      <c r="H152" s="48">
        <f>SUBTOTAL(9,H146:H151)</f>
        <v>0</v>
      </c>
    </row>
    <row r="153" spans="1:8" ht="15.6">
      <c r="A153" s="301" t="s">
        <v>111</v>
      </c>
      <c r="B153" s="281" t="s">
        <v>78</v>
      </c>
      <c r="C153" s="475" t="s">
        <v>100</v>
      </c>
      <c r="D153" s="257" t="s">
        <v>22</v>
      </c>
      <c r="E153" s="475" t="s">
        <v>63</v>
      </c>
      <c r="F153" s="477">
        <v>69.599999999999994</v>
      </c>
      <c r="G153" s="2"/>
      <c r="H153" s="508"/>
    </row>
    <row r="154" spans="1:8" ht="15.6">
      <c r="A154" s="301" t="s">
        <v>111</v>
      </c>
      <c r="B154" s="281" t="s">
        <v>78</v>
      </c>
      <c r="C154" s="475" t="s">
        <v>72</v>
      </c>
      <c r="D154" s="257" t="s">
        <v>31</v>
      </c>
      <c r="E154" s="475" t="s">
        <v>63</v>
      </c>
      <c r="F154" s="477">
        <v>114.21</v>
      </c>
      <c r="G154" s="2"/>
      <c r="H154" s="508"/>
    </row>
    <row r="155" spans="1:8" ht="15.6">
      <c r="A155" s="301" t="s">
        <v>111</v>
      </c>
      <c r="B155" s="281" t="s">
        <v>78</v>
      </c>
      <c r="C155" s="475" t="s">
        <v>66</v>
      </c>
      <c r="D155" s="257" t="s">
        <v>35</v>
      </c>
      <c r="E155" s="475" t="s">
        <v>46</v>
      </c>
      <c r="F155" s="477">
        <v>8</v>
      </c>
      <c r="G155" s="2"/>
      <c r="H155" s="508"/>
    </row>
    <row r="156" spans="1:8" ht="15.6">
      <c r="A156" s="301" t="s">
        <v>111</v>
      </c>
      <c r="B156" s="281" t="s">
        <v>78</v>
      </c>
      <c r="C156" s="475" t="s">
        <v>113</v>
      </c>
      <c r="D156" s="257" t="s">
        <v>30</v>
      </c>
      <c r="E156" s="475" t="s">
        <v>63</v>
      </c>
      <c r="F156" s="477">
        <v>27</v>
      </c>
      <c r="G156" s="2"/>
      <c r="H156" s="508"/>
    </row>
    <row r="157" spans="1:8" ht="15.6">
      <c r="A157" s="301" t="s">
        <v>111</v>
      </c>
      <c r="B157" s="281" t="s">
        <v>78</v>
      </c>
      <c r="C157" s="475" t="s">
        <v>24</v>
      </c>
      <c r="D157" s="257" t="s">
        <v>24</v>
      </c>
      <c r="E157" s="475" t="s">
        <v>63</v>
      </c>
      <c r="F157" s="477">
        <v>34</v>
      </c>
      <c r="G157" s="2"/>
      <c r="H157" s="508"/>
    </row>
    <row r="158" spans="1:8" ht="14.4">
      <c r="A158" s="136" t="s">
        <v>111</v>
      </c>
      <c r="B158" s="43" t="s">
        <v>90</v>
      </c>
      <c r="C158" s="43"/>
      <c r="D158" s="44"/>
      <c r="E158" s="44"/>
      <c r="F158" s="45">
        <f>SUBTOTAL(9,F153:F157)</f>
        <v>252.81</v>
      </c>
      <c r="G158" s="47">
        <f>SUBTOTAL(9,G153:G157)</f>
        <v>0</v>
      </c>
      <c r="H158" s="48">
        <f>SUBTOTAL(9,H153:H157)</f>
        <v>0</v>
      </c>
    </row>
    <row r="159" spans="1:8" ht="15.6">
      <c r="A159" s="301" t="s">
        <v>111</v>
      </c>
      <c r="B159" s="281" t="s">
        <v>79</v>
      </c>
      <c r="C159" s="475" t="s">
        <v>100</v>
      </c>
      <c r="D159" s="257" t="s">
        <v>22</v>
      </c>
      <c r="E159" s="475" t="s">
        <v>63</v>
      </c>
      <c r="F159" s="477">
        <v>70</v>
      </c>
      <c r="G159" s="2"/>
      <c r="H159" s="508"/>
    </row>
    <row r="160" spans="1:8" ht="15.6">
      <c r="A160" s="301" t="s">
        <v>111</v>
      </c>
      <c r="B160" s="281" t="s">
        <v>79</v>
      </c>
      <c r="C160" s="475" t="s">
        <v>72</v>
      </c>
      <c r="D160" s="257" t="s">
        <v>31</v>
      </c>
      <c r="E160" s="475" t="s">
        <v>63</v>
      </c>
      <c r="F160" s="477">
        <v>206.3</v>
      </c>
      <c r="G160" s="2"/>
      <c r="H160" s="508"/>
    </row>
    <row r="161" spans="1:8" ht="15.6">
      <c r="A161" s="301" t="s">
        <v>111</v>
      </c>
      <c r="B161" s="281" t="s">
        <v>79</v>
      </c>
      <c r="C161" s="475" t="s">
        <v>66</v>
      </c>
      <c r="D161" s="257" t="s">
        <v>35</v>
      </c>
      <c r="E161" s="475" t="s">
        <v>46</v>
      </c>
      <c r="F161" s="477">
        <v>8</v>
      </c>
      <c r="G161" s="2"/>
      <c r="H161" s="508"/>
    </row>
    <row r="162" spans="1:8" ht="15.6">
      <c r="A162" s="301" t="s">
        <v>111</v>
      </c>
      <c r="B162" s="281" t="s">
        <v>79</v>
      </c>
      <c r="C162" s="475" t="s">
        <v>24</v>
      </c>
      <c r="D162" s="257" t="s">
        <v>24</v>
      </c>
      <c r="E162" s="475" t="s">
        <v>63</v>
      </c>
      <c r="F162" s="477">
        <v>17</v>
      </c>
      <c r="G162" s="2"/>
      <c r="H162" s="508"/>
    </row>
    <row r="163" spans="1:8" ht="15.6">
      <c r="A163" s="301" t="s">
        <v>111</v>
      </c>
      <c r="B163" s="281" t="s">
        <v>79</v>
      </c>
      <c r="C163" s="475" t="s">
        <v>89</v>
      </c>
      <c r="D163" s="257" t="s">
        <v>34</v>
      </c>
      <c r="E163" s="475" t="s">
        <v>63</v>
      </c>
      <c r="F163" s="477">
        <v>28.2</v>
      </c>
      <c r="G163" s="2"/>
      <c r="H163" s="508"/>
    </row>
    <row r="164" spans="1:8" ht="14.4">
      <c r="A164" s="136" t="s">
        <v>111</v>
      </c>
      <c r="B164" s="43" t="s">
        <v>81</v>
      </c>
      <c r="C164" s="43"/>
      <c r="D164" s="44"/>
      <c r="E164" s="44"/>
      <c r="F164" s="45">
        <f>SUBTOTAL(9,F159:F163)</f>
        <v>329.5</v>
      </c>
      <c r="G164" s="47">
        <f>SUBTOTAL(9,G159:G163)</f>
        <v>0</v>
      </c>
      <c r="H164" s="48">
        <f>SUBTOTAL(9,H159:H163)</f>
        <v>0</v>
      </c>
    </row>
    <row r="165" spans="1:8" ht="15.6">
      <c r="A165" s="301" t="s">
        <v>111</v>
      </c>
      <c r="B165" s="281" t="s">
        <v>114</v>
      </c>
      <c r="C165" s="475" t="s">
        <v>100</v>
      </c>
      <c r="D165" s="257" t="s">
        <v>22</v>
      </c>
      <c r="E165" s="475" t="s">
        <v>63</v>
      </c>
      <c r="F165" s="477">
        <v>70</v>
      </c>
      <c r="G165" s="2"/>
      <c r="H165" s="508"/>
    </row>
    <row r="166" spans="1:8" ht="14.4">
      <c r="A166" s="136" t="s">
        <v>111</v>
      </c>
      <c r="B166" s="43" t="s">
        <v>109</v>
      </c>
      <c r="C166" s="43"/>
      <c r="D166" s="44"/>
      <c r="E166" s="44"/>
      <c r="F166" s="45">
        <f>SUBTOTAL(9,F165)</f>
        <v>70</v>
      </c>
      <c r="G166" s="47">
        <f>SUBTOTAL(9,G165)</f>
        <v>0</v>
      </c>
      <c r="H166" s="48">
        <f>SUBTOTAL(9,H165)</f>
        <v>0</v>
      </c>
    </row>
    <row r="167" spans="1:8" ht="15.6">
      <c r="A167" s="301" t="s">
        <v>111</v>
      </c>
      <c r="B167" s="50" t="s">
        <v>82</v>
      </c>
      <c r="C167" s="50"/>
      <c r="D167" s="42" t="s">
        <v>36</v>
      </c>
      <c r="E167" s="51"/>
      <c r="F167" s="51"/>
      <c r="G167" s="2"/>
      <c r="H167" s="508"/>
    </row>
    <row r="168" spans="1:8" ht="14.4">
      <c r="A168" s="136" t="s">
        <v>111</v>
      </c>
      <c r="B168" s="142" t="s">
        <v>83</v>
      </c>
      <c r="C168" s="43"/>
      <c r="D168" s="44"/>
      <c r="E168" s="44"/>
      <c r="F168" s="45"/>
      <c r="G168" s="47">
        <f>SUBTOTAL(9,G167:G167)</f>
        <v>0</v>
      </c>
      <c r="H168" s="48">
        <f>SUBTOTAL(9,H167:H167)</f>
        <v>0</v>
      </c>
    </row>
    <row r="169" spans="1:8" ht="15.6">
      <c r="A169" s="301" t="s">
        <v>111</v>
      </c>
      <c r="B169" s="50" t="s">
        <v>101</v>
      </c>
      <c r="C169" s="42"/>
      <c r="D169" s="42"/>
      <c r="E169" s="51"/>
      <c r="F169" s="251">
        <v>3</v>
      </c>
      <c r="G169" s="2"/>
      <c r="H169" s="508"/>
    </row>
    <row r="170" spans="1:8" ht="14.4">
      <c r="A170" s="136" t="s">
        <v>111</v>
      </c>
      <c r="B170" s="142" t="s">
        <v>94</v>
      </c>
      <c r="C170" s="43"/>
      <c r="D170" s="44"/>
      <c r="E170" s="44"/>
      <c r="F170" s="45"/>
      <c r="G170" s="47">
        <f>SUBTOTAL(9,G169:G169)</f>
        <v>0</v>
      </c>
      <c r="H170" s="48">
        <f>SUBTOTAL(9,H169:H169)</f>
        <v>0</v>
      </c>
    </row>
    <row r="171" spans="1:8" ht="33.6" customHeight="1">
      <c r="A171" s="301" t="s">
        <v>111</v>
      </c>
      <c r="B171" s="296" t="s">
        <v>85</v>
      </c>
      <c r="C171" s="296"/>
      <c r="D171" s="299"/>
      <c r="E171" s="297"/>
      <c r="F171" s="298">
        <f>SUBTOTAL(9,F146:F166)</f>
        <v>847.33999999999992</v>
      </c>
      <c r="G171" s="53">
        <f>SUBTOTAL(9,G146:G170)</f>
        <v>0</v>
      </c>
      <c r="H171" s="300">
        <f>SUBTOTAL(9,H146:H170)</f>
        <v>0</v>
      </c>
    </row>
    <row r="172" spans="1:8" ht="15.6">
      <c r="A172" s="302" t="s">
        <v>115</v>
      </c>
      <c r="B172" s="49" t="s">
        <v>62</v>
      </c>
      <c r="C172" s="475" t="s">
        <v>97</v>
      </c>
      <c r="D172" s="257" t="s">
        <v>22</v>
      </c>
      <c r="E172" s="475" t="s">
        <v>63</v>
      </c>
      <c r="F172" s="477">
        <v>4</v>
      </c>
      <c r="G172" s="2"/>
      <c r="H172" s="508"/>
    </row>
    <row r="173" spans="1:8" ht="15.6">
      <c r="A173" s="302" t="s">
        <v>115</v>
      </c>
      <c r="B173" s="49" t="s">
        <v>62</v>
      </c>
      <c r="C173" s="475" t="s">
        <v>72</v>
      </c>
      <c r="D173" s="257" t="s">
        <v>31</v>
      </c>
      <c r="E173" s="475" t="s">
        <v>63</v>
      </c>
      <c r="F173" s="477">
        <v>14</v>
      </c>
      <c r="G173" s="2"/>
      <c r="H173" s="508"/>
    </row>
    <row r="174" spans="1:8" ht="15.6">
      <c r="A174" s="302" t="s">
        <v>115</v>
      </c>
      <c r="B174" s="49" t="s">
        <v>62</v>
      </c>
      <c r="C174" s="475" t="s">
        <v>88</v>
      </c>
      <c r="D174" s="257" t="s">
        <v>35</v>
      </c>
      <c r="E174" s="475" t="s">
        <v>63</v>
      </c>
      <c r="F174" s="477">
        <v>2</v>
      </c>
      <c r="G174" s="2"/>
      <c r="H174" s="508"/>
    </row>
    <row r="175" spans="1:8" ht="15.6">
      <c r="A175" s="302" t="s">
        <v>115</v>
      </c>
      <c r="B175" s="49" t="s">
        <v>62</v>
      </c>
      <c r="C175" s="475" t="s">
        <v>113</v>
      </c>
      <c r="D175" s="257" t="s">
        <v>30</v>
      </c>
      <c r="E175" s="475" t="s">
        <v>63</v>
      </c>
      <c r="F175" s="477">
        <v>30</v>
      </c>
      <c r="G175" s="2"/>
      <c r="H175" s="508"/>
    </row>
    <row r="176" spans="1:8" ht="15.6">
      <c r="A176" s="302" t="s">
        <v>115</v>
      </c>
      <c r="B176" s="49" t="s">
        <v>62</v>
      </c>
      <c r="C176" s="475" t="s">
        <v>24</v>
      </c>
      <c r="D176" s="257" t="s">
        <v>24</v>
      </c>
      <c r="E176" s="475" t="s">
        <v>116</v>
      </c>
      <c r="F176" s="477">
        <v>4</v>
      </c>
      <c r="G176" s="2"/>
      <c r="H176" s="508"/>
    </row>
    <row r="177" spans="1:8" ht="15.6">
      <c r="A177" s="302" t="s">
        <v>115</v>
      </c>
      <c r="B177" s="49" t="s">
        <v>62</v>
      </c>
      <c r="C177" s="475" t="s">
        <v>89</v>
      </c>
      <c r="D177" s="257" t="s">
        <v>34</v>
      </c>
      <c r="E177" s="475" t="s">
        <v>63</v>
      </c>
      <c r="F177" s="477">
        <v>8</v>
      </c>
      <c r="G177" s="2"/>
      <c r="H177" s="508"/>
    </row>
    <row r="178" spans="1:8" ht="14.4">
      <c r="A178" s="136" t="s">
        <v>115</v>
      </c>
      <c r="B178" s="43" t="s">
        <v>70</v>
      </c>
      <c r="C178" s="43"/>
      <c r="D178" s="44"/>
      <c r="E178" s="44"/>
      <c r="F178" s="45">
        <f>SUBTOTAL(9,F172:F177)</f>
        <v>62</v>
      </c>
      <c r="G178" s="47">
        <f>SUBTOTAL(9,G172:G177)</f>
        <v>0</v>
      </c>
      <c r="H178" s="48">
        <f>SUBTOTAL(9,H172:H177)</f>
        <v>0</v>
      </c>
    </row>
    <row r="179" spans="1:8" ht="15.6">
      <c r="A179" s="302" t="s">
        <v>115</v>
      </c>
      <c r="B179" s="49" t="s">
        <v>78</v>
      </c>
      <c r="C179" s="475" t="s">
        <v>97</v>
      </c>
      <c r="D179" s="257" t="s">
        <v>22</v>
      </c>
      <c r="E179" t="s">
        <v>63</v>
      </c>
      <c r="F179" s="476">
        <v>2</v>
      </c>
      <c r="G179" s="2"/>
      <c r="H179" s="508"/>
    </row>
    <row r="180" spans="1:8" ht="15.6">
      <c r="A180" s="302" t="s">
        <v>115</v>
      </c>
      <c r="B180" s="49" t="s">
        <v>78</v>
      </c>
      <c r="C180" s="475" t="s">
        <v>72</v>
      </c>
      <c r="D180" s="257" t="s">
        <v>31</v>
      </c>
      <c r="E180" s="475" t="s">
        <v>63</v>
      </c>
      <c r="F180" s="477">
        <v>36</v>
      </c>
      <c r="G180" s="2"/>
      <c r="H180" s="508"/>
    </row>
    <row r="181" spans="1:8" ht="15.6">
      <c r="A181" s="302" t="s">
        <v>115</v>
      </c>
      <c r="B181" s="49" t="s">
        <v>78</v>
      </c>
      <c r="C181" s="475" t="s">
        <v>88</v>
      </c>
      <c r="D181" s="257" t="s">
        <v>35</v>
      </c>
      <c r="E181" s="475" t="s">
        <v>63</v>
      </c>
      <c r="F181" s="477">
        <v>3</v>
      </c>
      <c r="G181" s="2"/>
      <c r="H181" s="508"/>
    </row>
    <row r="182" spans="1:8" ht="15.6">
      <c r="A182" s="302" t="s">
        <v>115</v>
      </c>
      <c r="B182" s="49" t="s">
        <v>78</v>
      </c>
      <c r="C182" s="475" t="s">
        <v>24</v>
      </c>
      <c r="D182" s="257" t="s">
        <v>24</v>
      </c>
      <c r="E182" t="s">
        <v>117</v>
      </c>
      <c r="F182" s="477">
        <v>7</v>
      </c>
      <c r="G182" s="2"/>
      <c r="H182" s="508"/>
    </row>
    <row r="183" spans="1:8" ht="14.4">
      <c r="A183" s="136" t="s">
        <v>115</v>
      </c>
      <c r="B183" s="43" t="s">
        <v>90</v>
      </c>
      <c r="C183" s="43"/>
      <c r="D183" s="44"/>
      <c r="E183" s="44"/>
      <c r="F183" s="45">
        <f>SUBTOTAL(9,F179:F182)</f>
        <v>48</v>
      </c>
      <c r="G183" s="47">
        <f>SUBTOTAL(9,G179:G182)</f>
        <v>0</v>
      </c>
      <c r="H183" s="48">
        <f>SUBTOTAL(9,H179:H182)</f>
        <v>0</v>
      </c>
    </row>
    <row r="184" spans="1:8" ht="15.6">
      <c r="A184" s="302" t="s">
        <v>115</v>
      </c>
      <c r="B184" s="50" t="s">
        <v>82</v>
      </c>
      <c r="C184" s="50"/>
      <c r="D184" s="42" t="s">
        <v>36</v>
      </c>
      <c r="E184" s="51"/>
      <c r="F184" s="51"/>
      <c r="G184" s="2"/>
      <c r="H184" s="508"/>
    </row>
    <row r="185" spans="1:8" ht="14.4">
      <c r="A185" s="136" t="s">
        <v>115</v>
      </c>
      <c r="B185" s="142" t="s">
        <v>83</v>
      </c>
      <c r="C185" s="43"/>
      <c r="D185" s="44"/>
      <c r="E185" s="44"/>
      <c r="F185" s="45"/>
      <c r="G185" s="47">
        <f>SUBTOTAL(9,G184:G184)</f>
        <v>0</v>
      </c>
      <c r="H185" s="48">
        <f>SUBTOTAL(9,H184:H184)</f>
        <v>0</v>
      </c>
    </row>
    <row r="186" spans="1:8" ht="15.6">
      <c r="A186" s="302" t="s">
        <v>115</v>
      </c>
      <c r="B186" s="50" t="s">
        <v>101</v>
      </c>
      <c r="C186" s="42"/>
      <c r="D186" s="42"/>
      <c r="E186" s="51"/>
      <c r="F186" s="251">
        <v>1</v>
      </c>
      <c r="G186" s="2"/>
      <c r="H186" s="508"/>
    </row>
    <row r="187" spans="1:8" ht="14.4">
      <c r="A187" s="136" t="s">
        <v>115</v>
      </c>
      <c r="B187" s="142" t="s">
        <v>94</v>
      </c>
      <c r="C187" s="43"/>
      <c r="D187" s="44"/>
      <c r="E187" s="44"/>
      <c r="F187" s="45"/>
      <c r="G187" s="47">
        <f>SUBTOTAL(9,G186)</f>
        <v>0</v>
      </c>
      <c r="H187" s="48">
        <f>SUBTOTAL(9,H186)</f>
        <v>0</v>
      </c>
    </row>
    <row r="188" spans="1:8" ht="38.4" customHeight="1">
      <c r="A188" s="302" t="s">
        <v>115</v>
      </c>
      <c r="B188" s="303" t="s">
        <v>85</v>
      </c>
      <c r="C188" s="303"/>
      <c r="D188" s="306"/>
      <c r="E188" s="304"/>
      <c r="F188" s="305">
        <f>SUBTOTAL(9,F172:F183)</f>
        <v>110</v>
      </c>
      <c r="G188" s="53">
        <f>SUBTOTAL(9,G172:G187)</f>
        <v>0</v>
      </c>
      <c r="H188" s="307">
        <f>SUBTOTAL(9,H172:H187)</f>
        <v>0</v>
      </c>
    </row>
    <row r="189" spans="1:8" ht="15.6">
      <c r="A189" s="482" t="s">
        <v>118</v>
      </c>
      <c r="B189" s="49" t="s">
        <v>62</v>
      </c>
      <c r="C189" s="475" t="s">
        <v>97</v>
      </c>
      <c r="D189" s="257" t="s">
        <v>22</v>
      </c>
      <c r="E189" s="475" t="s">
        <v>46</v>
      </c>
      <c r="F189" s="477">
        <v>24</v>
      </c>
      <c r="G189" s="2"/>
      <c r="H189" s="508"/>
    </row>
    <row r="190" spans="1:8" ht="15.6">
      <c r="A190" s="482" t="s">
        <v>118</v>
      </c>
      <c r="B190" s="49" t="s">
        <v>62</v>
      </c>
      <c r="C190" s="475" t="s">
        <v>72</v>
      </c>
      <c r="D190" s="257" t="s">
        <v>31</v>
      </c>
      <c r="E190" s="475" t="s">
        <v>46</v>
      </c>
      <c r="F190" s="477">
        <v>43</v>
      </c>
      <c r="G190" s="2"/>
      <c r="H190" s="508"/>
    </row>
    <row r="191" spans="1:8" ht="15.6">
      <c r="A191" s="482" t="s">
        <v>118</v>
      </c>
      <c r="B191" s="49" t="s">
        <v>62</v>
      </c>
      <c r="C191" s="475" t="s">
        <v>88</v>
      </c>
      <c r="D191" s="257" t="s">
        <v>35</v>
      </c>
      <c r="E191" s="475" t="s">
        <v>46</v>
      </c>
      <c r="F191" s="477">
        <v>2</v>
      </c>
      <c r="G191" s="2"/>
      <c r="H191" s="508"/>
    </row>
    <row r="192" spans="1:8" ht="15.6">
      <c r="A192" s="482" t="s">
        <v>118</v>
      </c>
      <c r="B192" s="49" t="s">
        <v>62</v>
      </c>
      <c r="C192" s="475" t="s">
        <v>24</v>
      </c>
      <c r="D192" s="257" t="s">
        <v>24</v>
      </c>
      <c r="E192" s="475" t="s">
        <v>116</v>
      </c>
      <c r="F192" s="477">
        <v>4</v>
      </c>
      <c r="G192" s="2"/>
      <c r="H192" s="508"/>
    </row>
    <row r="193" spans="1:8" ht="15.6">
      <c r="A193" s="482" t="s">
        <v>118</v>
      </c>
      <c r="B193" s="49" t="s">
        <v>62</v>
      </c>
      <c r="C193" s="475" t="s">
        <v>113</v>
      </c>
      <c r="D193" s="257" t="s">
        <v>30</v>
      </c>
      <c r="E193" s="475" t="s">
        <v>63</v>
      </c>
      <c r="F193" s="477">
        <v>13</v>
      </c>
      <c r="G193" s="2"/>
      <c r="H193" s="508"/>
    </row>
    <row r="194" spans="1:8" ht="15.6">
      <c r="A194" s="482" t="s">
        <v>118</v>
      </c>
      <c r="B194" s="49" t="s">
        <v>62</v>
      </c>
      <c r="C194" s="475" t="s">
        <v>89</v>
      </c>
      <c r="D194" s="257" t="s">
        <v>34</v>
      </c>
      <c r="E194" s="475" t="s">
        <v>46</v>
      </c>
      <c r="F194" s="477">
        <v>15</v>
      </c>
      <c r="G194" s="2"/>
      <c r="H194" s="508"/>
    </row>
    <row r="195" spans="1:8" ht="15.6">
      <c r="A195" s="482" t="s">
        <v>118</v>
      </c>
      <c r="B195" s="49" t="s">
        <v>62</v>
      </c>
      <c r="C195" s="475" t="s">
        <v>80</v>
      </c>
      <c r="D195" s="257" t="s">
        <v>32</v>
      </c>
      <c r="E195" s="475" t="s">
        <v>63</v>
      </c>
      <c r="F195" s="477">
        <v>10</v>
      </c>
      <c r="G195" s="2"/>
      <c r="H195" s="508"/>
    </row>
    <row r="196" spans="1:8" ht="15.6">
      <c r="A196" s="482" t="s">
        <v>118</v>
      </c>
      <c r="B196" s="49" t="s">
        <v>62</v>
      </c>
      <c r="C196" s="475" t="s">
        <v>107</v>
      </c>
      <c r="D196" s="257" t="s">
        <v>31</v>
      </c>
      <c r="E196" s="475" t="s">
        <v>63</v>
      </c>
      <c r="F196" s="477">
        <v>15</v>
      </c>
      <c r="G196" s="2"/>
      <c r="H196" s="508"/>
    </row>
    <row r="197" spans="1:8" ht="14.4">
      <c r="A197" s="136" t="s">
        <v>118</v>
      </c>
      <c r="B197" s="43" t="s">
        <v>70</v>
      </c>
      <c r="C197" s="43"/>
      <c r="D197" s="44"/>
      <c r="E197" s="44"/>
      <c r="F197" s="45">
        <f>SUBTOTAL(9,F189:F196)</f>
        <v>126</v>
      </c>
      <c r="G197" s="47">
        <f>SUBTOTAL(9,G189:G196)</f>
        <v>0</v>
      </c>
      <c r="H197" s="48">
        <f>SUBTOTAL(9,H189:H196)</f>
        <v>0</v>
      </c>
    </row>
    <row r="198" spans="1:8" ht="15.6">
      <c r="A198" s="482" t="s">
        <v>118</v>
      </c>
      <c r="B198" s="49" t="s">
        <v>78</v>
      </c>
      <c r="C198" s="475" t="s">
        <v>97</v>
      </c>
      <c r="D198" s="257" t="s">
        <v>22</v>
      </c>
      <c r="E198" s="475" t="s">
        <v>63</v>
      </c>
      <c r="F198" s="476">
        <v>32</v>
      </c>
      <c r="G198" s="2"/>
      <c r="H198" s="508"/>
    </row>
    <row r="199" spans="1:8" ht="15.6">
      <c r="A199" s="482" t="s">
        <v>118</v>
      </c>
      <c r="B199" s="49" t="s">
        <v>78</v>
      </c>
      <c r="C199" s="475" t="s">
        <v>72</v>
      </c>
      <c r="D199" s="257" t="s">
        <v>31</v>
      </c>
      <c r="E199" s="475" t="s">
        <v>63</v>
      </c>
      <c r="F199" s="477">
        <v>72</v>
      </c>
      <c r="G199" s="2"/>
      <c r="H199" s="508"/>
    </row>
    <row r="200" spans="1:8" ht="15.6">
      <c r="A200" s="482" t="s">
        <v>118</v>
      </c>
      <c r="B200" s="49" t="s">
        <v>78</v>
      </c>
      <c r="C200" s="475" t="s">
        <v>113</v>
      </c>
      <c r="D200" s="257" t="s">
        <v>30</v>
      </c>
      <c r="E200" s="475" t="s">
        <v>63</v>
      </c>
      <c r="F200" s="477">
        <v>14</v>
      </c>
      <c r="G200" s="2"/>
      <c r="H200" s="508"/>
    </row>
    <row r="201" spans="1:8" ht="14.4">
      <c r="A201" s="136" t="s">
        <v>115</v>
      </c>
      <c r="B201" s="43" t="s">
        <v>90</v>
      </c>
      <c r="C201" s="43"/>
      <c r="D201" s="44"/>
      <c r="E201" s="44"/>
      <c r="F201" s="45">
        <f>SUBTOTAL(9,F198:F200)</f>
        <v>118</v>
      </c>
      <c r="G201" s="47">
        <f>SUBTOTAL(9,G198:G200)</f>
        <v>0</v>
      </c>
      <c r="H201" s="48">
        <f>SUBTOTAL(9,H198:H200)</f>
        <v>0</v>
      </c>
    </row>
    <row r="202" spans="1:8" ht="15.6">
      <c r="A202" s="482" t="s">
        <v>118</v>
      </c>
      <c r="B202" s="50" t="s">
        <v>82</v>
      </c>
      <c r="C202" s="50"/>
      <c r="D202" s="42" t="s">
        <v>36</v>
      </c>
      <c r="E202" s="51"/>
      <c r="F202" s="51"/>
      <c r="G202" s="2"/>
      <c r="H202" s="508"/>
    </row>
    <row r="203" spans="1:8" ht="14.4">
      <c r="A203" s="136" t="s">
        <v>115</v>
      </c>
      <c r="B203" s="142" t="s">
        <v>83</v>
      </c>
      <c r="C203" s="43"/>
      <c r="D203" s="44"/>
      <c r="E203" s="44"/>
      <c r="F203" s="45"/>
      <c r="G203" s="47">
        <f>SUBTOTAL(9,G202:G202)</f>
        <v>0</v>
      </c>
      <c r="H203" s="48">
        <f>SUBTOTAL(9,H202:H202)</f>
        <v>0</v>
      </c>
    </row>
    <row r="204" spans="1:8" ht="15.6">
      <c r="A204" s="482" t="s">
        <v>118</v>
      </c>
      <c r="B204" s="50" t="s">
        <v>101</v>
      </c>
      <c r="C204" s="42"/>
      <c r="D204" s="42"/>
      <c r="E204" s="51"/>
      <c r="F204" s="251">
        <v>1</v>
      </c>
      <c r="G204" s="2"/>
      <c r="H204" s="508"/>
    </row>
    <row r="205" spans="1:8" ht="14.4">
      <c r="A205" s="136" t="s">
        <v>115</v>
      </c>
      <c r="B205" s="142" t="s">
        <v>94</v>
      </c>
      <c r="C205" s="43"/>
      <c r="D205" s="44"/>
      <c r="E205" s="44"/>
      <c r="F205" s="45"/>
      <c r="G205" s="47">
        <f>SUBTOTAL(9,G204)</f>
        <v>0</v>
      </c>
      <c r="H205" s="48">
        <f>SUBTOTAL(9,H204)</f>
        <v>0</v>
      </c>
    </row>
    <row r="206" spans="1:8" ht="38.4" customHeight="1">
      <c r="A206" s="482" t="s">
        <v>118</v>
      </c>
      <c r="B206" s="485" t="s">
        <v>85</v>
      </c>
      <c r="C206" s="485"/>
      <c r="D206" s="484"/>
      <c r="E206" s="486"/>
      <c r="F206" s="487">
        <f>SUBTOTAL(9,F189:F201)</f>
        <v>244</v>
      </c>
      <c r="G206" s="53">
        <f>SUBTOTAL(9,G189:G205)</f>
        <v>0</v>
      </c>
      <c r="H206" s="483">
        <f>SUBTOTAL(9,H189:H205)</f>
        <v>0</v>
      </c>
    </row>
    <row r="207" spans="1:8" ht="15.6">
      <c r="A207" s="488" t="s">
        <v>119</v>
      </c>
      <c r="B207" s="49" t="s">
        <v>62</v>
      </c>
      <c r="C207" s="475" t="s">
        <v>97</v>
      </c>
      <c r="D207" s="257" t="s">
        <v>22</v>
      </c>
      <c r="E207" s="475" t="s">
        <v>103</v>
      </c>
      <c r="F207" s="477">
        <v>40</v>
      </c>
      <c r="G207" s="2"/>
      <c r="H207" s="508"/>
    </row>
    <row r="208" spans="1:8" ht="15.6">
      <c r="A208" s="488" t="s">
        <v>119</v>
      </c>
      <c r="B208" s="49" t="s">
        <v>62</v>
      </c>
      <c r="C208" s="475" t="s">
        <v>72</v>
      </c>
      <c r="D208" s="257" t="s">
        <v>31</v>
      </c>
      <c r="E208" s="475" t="s">
        <v>103</v>
      </c>
      <c r="F208" s="477">
        <v>153</v>
      </c>
      <c r="G208" s="2"/>
      <c r="H208" s="508"/>
    </row>
    <row r="209" spans="1:8" ht="15.6">
      <c r="A209" s="488" t="s">
        <v>119</v>
      </c>
      <c r="B209" s="49" t="s">
        <v>62</v>
      </c>
      <c r="C209" s="475" t="s">
        <v>88</v>
      </c>
      <c r="D209" s="257" t="s">
        <v>35</v>
      </c>
      <c r="E209" s="475" t="s">
        <v>46</v>
      </c>
      <c r="F209" s="477">
        <v>4</v>
      </c>
      <c r="G209" s="2"/>
      <c r="H209" s="508"/>
    </row>
    <row r="210" spans="1:8" ht="15.6">
      <c r="A210" s="488" t="s">
        <v>119</v>
      </c>
      <c r="B210" s="49" t="s">
        <v>62</v>
      </c>
      <c r="C210" s="475" t="s">
        <v>89</v>
      </c>
      <c r="D210" s="257" t="s">
        <v>34</v>
      </c>
      <c r="E210" s="475" t="s">
        <v>46</v>
      </c>
      <c r="F210" s="477">
        <v>6</v>
      </c>
      <c r="G210" s="2"/>
      <c r="H210" s="508"/>
    </row>
    <row r="211" spans="1:8" ht="15.6">
      <c r="A211" s="488" t="s">
        <v>119</v>
      </c>
      <c r="B211" s="49" t="s">
        <v>62</v>
      </c>
      <c r="C211" s="475" t="s">
        <v>120</v>
      </c>
      <c r="D211" s="257" t="s">
        <v>24</v>
      </c>
      <c r="E211" t="s">
        <v>117</v>
      </c>
      <c r="F211" s="477">
        <v>6</v>
      </c>
      <c r="G211" s="2"/>
      <c r="H211" s="508"/>
    </row>
    <row r="212" spans="1:8" ht="14.4">
      <c r="A212" s="136" t="s">
        <v>119</v>
      </c>
      <c r="B212" s="43" t="s">
        <v>70</v>
      </c>
      <c r="C212" s="43"/>
      <c r="D212" s="44"/>
      <c r="E212" s="44"/>
      <c r="F212" s="45">
        <f>SUBTOTAL(9,F207:F211)</f>
        <v>209</v>
      </c>
      <c r="G212" s="47">
        <f>SUBTOTAL(9,G207:G211)</f>
        <v>0</v>
      </c>
      <c r="H212" s="48">
        <f>SUBTOTAL(9,H207:H211)</f>
        <v>0</v>
      </c>
    </row>
    <row r="213" spans="1:8" ht="15.6">
      <c r="A213" s="488" t="s">
        <v>119</v>
      </c>
      <c r="B213" s="49" t="s">
        <v>121</v>
      </c>
      <c r="C213" s="475" t="s">
        <v>97</v>
      </c>
      <c r="D213" s="257" t="s">
        <v>22</v>
      </c>
      <c r="E213" s="475" t="s">
        <v>103</v>
      </c>
      <c r="F213" s="476">
        <v>27</v>
      </c>
      <c r="G213" s="2"/>
      <c r="H213" s="508"/>
    </row>
    <row r="214" spans="1:8" ht="15.6">
      <c r="A214" s="488" t="s">
        <v>119</v>
      </c>
      <c r="B214" s="49" t="s">
        <v>121</v>
      </c>
      <c r="C214" s="475" t="s">
        <v>72</v>
      </c>
      <c r="D214" s="257" t="s">
        <v>31</v>
      </c>
      <c r="E214" s="475" t="s">
        <v>103</v>
      </c>
      <c r="F214" s="476">
        <v>14</v>
      </c>
      <c r="G214" s="2"/>
      <c r="H214" s="508"/>
    </row>
    <row r="215" spans="1:8" ht="15.6">
      <c r="A215" s="488" t="s">
        <v>119</v>
      </c>
      <c r="B215" s="49" t="s">
        <v>121</v>
      </c>
      <c r="C215" s="475" t="s">
        <v>113</v>
      </c>
      <c r="D215" s="257" t="s">
        <v>30</v>
      </c>
      <c r="E215" s="475" t="s">
        <v>103</v>
      </c>
      <c r="F215" s="477">
        <v>35</v>
      </c>
      <c r="G215" s="2"/>
      <c r="H215" s="508"/>
    </row>
    <row r="216" spans="1:8" ht="15.6">
      <c r="A216" s="488" t="s">
        <v>119</v>
      </c>
      <c r="B216" s="49" t="s">
        <v>121</v>
      </c>
      <c r="C216" s="475" t="s">
        <v>88</v>
      </c>
      <c r="D216" s="257" t="s">
        <v>35</v>
      </c>
      <c r="E216" s="475" t="s">
        <v>46</v>
      </c>
      <c r="F216" s="477">
        <v>3</v>
      </c>
      <c r="G216" s="2"/>
      <c r="H216" s="508"/>
    </row>
    <row r="217" spans="1:8" ht="15.6">
      <c r="A217" s="488" t="s">
        <v>119</v>
      </c>
      <c r="B217" s="49" t="s">
        <v>121</v>
      </c>
      <c r="C217" s="475" t="s">
        <v>24</v>
      </c>
      <c r="D217" s="257" t="s">
        <v>24</v>
      </c>
      <c r="E217" t="s">
        <v>117</v>
      </c>
      <c r="F217" s="477">
        <v>8</v>
      </c>
      <c r="G217" s="2"/>
      <c r="H217" s="508"/>
    </row>
    <row r="218" spans="1:8" ht="14.4">
      <c r="A218" s="136" t="s">
        <v>119</v>
      </c>
      <c r="B218" s="43" t="s">
        <v>90</v>
      </c>
      <c r="C218" s="43"/>
      <c r="D218" s="44"/>
      <c r="E218" s="44"/>
      <c r="F218" s="45">
        <f>SUBTOTAL(9,F213:F217)</f>
        <v>87</v>
      </c>
      <c r="G218" s="47">
        <f>SUBTOTAL(9,G213:G217)</f>
        <v>0</v>
      </c>
      <c r="H218" s="48">
        <f>SUBTOTAL(9,H213:H217)</f>
        <v>0</v>
      </c>
    </row>
    <row r="219" spans="1:8" ht="15.6">
      <c r="A219" s="488" t="s">
        <v>119</v>
      </c>
      <c r="B219" s="50" t="s">
        <v>82</v>
      </c>
      <c r="C219" s="50"/>
      <c r="D219" s="42" t="s">
        <v>36</v>
      </c>
      <c r="E219" s="51"/>
      <c r="F219" s="51"/>
      <c r="G219" s="2"/>
      <c r="H219" s="508"/>
    </row>
    <row r="220" spans="1:8" ht="14.4">
      <c r="A220" s="136" t="s">
        <v>119</v>
      </c>
      <c r="B220" s="142" t="s">
        <v>83</v>
      </c>
      <c r="C220" s="43"/>
      <c r="D220" s="44"/>
      <c r="E220" s="44"/>
      <c r="F220" s="45"/>
      <c r="G220" s="47">
        <f>SUBTOTAL(9,G219:G219)</f>
        <v>0</v>
      </c>
      <c r="H220" s="48">
        <f>SUBTOTAL(9,H219:H219)</f>
        <v>0</v>
      </c>
    </row>
    <row r="221" spans="1:8" ht="15.6">
      <c r="A221" s="488" t="s">
        <v>119</v>
      </c>
      <c r="B221" s="50" t="s">
        <v>101</v>
      </c>
      <c r="C221" s="42"/>
      <c r="D221" s="42"/>
      <c r="E221" s="51"/>
      <c r="F221" s="251">
        <v>1</v>
      </c>
      <c r="G221" s="2"/>
      <c r="H221" s="508"/>
    </row>
    <row r="222" spans="1:8" ht="14.4">
      <c r="A222" s="136" t="s">
        <v>119</v>
      </c>
      <c r="B222" s="142" t="s">
        <v>94</v>
      </c>
      <c r="C222" s="43"/>
      <c r="D222" s="44"/>
      <c r="E222" s="44"/>
      <c r="F222" s="45"/>
      <c r="G222" s="47">
        <f>SUBTOTAL(9,G221)</f>
        <v>0</v>
      </c>
      <c r="H222" s="48">
        <f>SUBTOTAL(9,H221)</f>
        <v>0</v>
      </c>
    </row>
    <row r="223" spans="1:8" ht="38.4" customHeight="1">
      <c r="A223" s="488" t="s">
        <v>119</v>
      </c>
      <c r="B223" s="489" t="s">
        <v>85</v>
      </c>
      <c r="C223" s="489"/>
      <c r="D223" s="492"/>
      <c r="E223" s="490"/>
      <c r="F223" s="491">
        <f>SUBTOTAL(9,F207:F218)</f>
        <v>296</v>
      </c>
      <c r="G223" s="53">
        <f>SUBTOTAL(9,G207:G222)</f>
        <v>0</v>
      </c>
      <c r="H223" s="493">
        <f>SUBTOTAL(9,H207:H222)</f>
        <v>0</v>
      </c>
    </row>
    <row r="224" spans="1:8" ht="15.6">
      <c r="A224" s="494" t="s">
        <v>122</v>
      </c>
      <c r="B224" s="49" t="s">
        <v>62</v>
      </c>
      <c r="C224" s="475" t="s">
        <v>97</v>
      </c>
      <c r="D224" s="257" t="s">
        <v>22</v>
      </c>
      <c r="E224" s="475" t="s">
        <v>63</v>
      </c>
      <c r="F224" s="477">
        <v>3.3</v>
      </c>
      <c r="G224" s="2"/>
      <c r="H224" s="508"/>
    </row>
    <row r="225" spans="1:8" ht="15.6">
      <c r="A225" s="494" t="s">
        <v>122</v>
      </c>
      <c r="B225" s="49" t="s">
        <v>62</v>
      </c>
      <c r="C225" s="475" t="s">
        <v>88</v>
      </c>
      <c r="D225" s="257" t="s">
        <v>35</v>
      </c>
      <c r="E225" s="475" t="s">
        <v>63</v>
      </c>
      <c r="F225" s="477">
        <v>2.2999999999999998</v>
      </c>
      <c r="G225" s="2"/>
      <c r="H225" s="508"/>
    </row>
    <row r="226" spans="1:8" ht="15.6">
      <c r="A226" s="494" t="s">
        <v>122</v>
      </c>
      <c r="B226" s="49" t="s">
        <v>62</v>
      </c>
      <c r="C226" s="475" t="s">
        <v>24</v>
      </c>
      <c r="D226" s="257" t="s">
        <v>24</v>
      </c>
      <c r="E226" s="475" t="s">
        <v>63</v>
      </c>
      <c r="F226" s="477">
        <v>6</v>
      </c>
      <c r="G226" s="2"/>
      <c r="H226" s="508"/>
    </row>
    <row r="227" spans="1:8" ht="15.6">
      <c r="A227" s="494" t="s">
        <v>122</v>
      </c>
      <c r="B227" s="49" t="s">
        <v>62</v>
      </c>
      <c r="C227" s="475" t="s">
        <v>89</v>
      </c>
      <c r="D227" s="257" t="s">
        <v>34</v>
      </c>
      <c r="E227" s="475" t="s">
        <v>46</v>
      </c>
      <c r="F227" s="477">
        <v>14.8</v>
      </c>
      <c r="G227" s="2"/>
      <c r="H227" s="508"/>
    </row>
    <row r="228" spans="1:8" ht="15.6">
      <c r="A228" s="494" t="s">
        <v>122</v>
      </c>
      <c r="B228" s="49" t="s">
        <v>62</v>
      </c>
      <c r="C228" s="475" t="s">
        <v>123</v>
      </c>
      <c r="D228" s="257" t="s">
        <v>39</v>
      </c>
      <c r="E228" s="475" t="s">
        <v>46</v>
      </c>
      <c r="F228" s="477">
        <v>24.1</v>
      </c>
      <c r="G228" s="2"/>
      <c r="H228" s="508"/>
    </row>
    <row r="229" spans="1:8" ht="14.4">
      <c r="A229" s="136" t="s">
        <v>115</v>
      </c>
      <c r="B229" s="43" t="s">
        <v>70</v>
      </c>
      <c r="C229" s="43"/>
      <c r="D229" s="44"/>
      <c r="E229" s="44"/>
      <c r="F229" s="45">
        <f>SUBTOTAL(9,F224:F228)</f>
        <v>50.5</v>
      </c>
      <c r="G229" s="47">
        <f>SUBTOTAL(9,G224:G228)</f>
        <v>0</v>
      </c>
      <c r="H229" s="48">
        <f>SUBTOTAL(9,H224:H228)</f>
        <v>0</v>
      </c>
    </row>
    <row r="230" spans="1:8" ht="15.6">
      <c r="A230" s="494" t="s">
        <v>122</v>
      </c>
      <c r="B230" s="475" t="s">
        <v>78</v>
      </c>
      <c r="C230" s="475" t="s">
        <v>97</v>
      </c>
      <c r="D230" s="257" t="s">
        <v>22</v>
      </c>
      <c r="E230" s="475" t="s">
        <v>63</v>
      </c>
      <c r="F230" s="476">
        <v>1.6</v>
      </c>
      <c r="G230" s="2"/>
      <c r="H230" s="508"/>
    </row>
    <row r="231" spans="1:8" ht="15.6">
      <c r="A231" s="494" t="s">
        <v>122</v>
      </c>
      <c r="B231" s="475" t="s">
        <v>78</v>
      </c>
      <c r="C231" s="475" t="s">
        <v>72</v>
      </c>
      <c r="D231" s="257" t="s">
        <v>31</v>
      </c>
      <c r="E231" s="475" t="s">
        <v>63</v>
      </c>
      <c r="F231" s="477">
        <v>30.3</v>
      </c>
      <c r="G231" s="2"/>
      <c r="H231" s="508"/>
    </row>
    <row r="232" spans="1:8" ht="15.6">
      <c r="A232" s="494" t="s">
        <v>122</v>
      </c>
      <c r="B232" s="475" t="s">
        <v>78</v>
      </c>
      <c r="C232" s="475" t="s">
        <v>88</v>
      </c>
      <c r="D232" s="257" t="s">
        <v>35</v>
      </c>
      <c r="E232" s="475" t="s">
        <v>63</v>
      </c>
      <c r="F232" s="477">
        <v>6.6</v>
      </c>
      <c r="G232" s="2"/>
      <c r="H232" s="508"/>
    </row>
    <row r="233" spans="1:8" ht="14.4">
      <c r="A233" s="136" t="s">
        <v>115</v>
      </c>
      <c r="B233" s="43" t="s">
        <v>90</v>
      </c>
      <c r="C233" s="43"/>
      <c r="D233" s="44"/>
      <c r="E233" s="44"/>
      <c r="F233" s="45">
        <f>SUBTOTAL(9,F230:F232)</f>
        <v>38.5</v>
      </c>
      <c r="G233" s="47">
        <f>SUBTOTAL(9,G230:G232)</f>
        <v>0</v>
      </c>
      <c r="H233" s="48">
        <f>SUBTOTAL(9,H230:H232)</f>
        <v>0</v>
      </c>
    </row>
    <row r="234" spans="1:8" ht="15.6">
      <c r="A234" s="494" t="s">
        <v>122</v>
      </c>
      <c r="B234" s="50" t="s">
        <v>82</v>
      </c>
      <c r="C234" s="50"/>
      <c r="D234" s="42" t="s">
        <v>36</v>
      </c>
      <c r="E234" s="51"/>
      <c r="F234" s="51"/>
      <c r="G234" s="2"/>
      <c r="H234" s="508"/>
    </row>
    <row r="235" spans="1:8" ht="14.4">
      <c r="A235" s="136" t="s">
        <v>115</v>
      </c>
      <c r="B235" s="142" t="s">
        <v>83</v>
      </c>
      <c r="C235" s="43"/>
      <c r="D235" s="44"/>
      <c r="E235" s="44"/>
      <c r="F235" s="45"/>
      <c r="G235" s="47">
        <f>SUBTOTAL(9,G234:G234)</f>
        <v>0</v>
      </c>
      <c r="H235" s="48">
        <f>SUBTOTAL(9,H234:H234)</f>
        <v>0</v>
      </c>
    </row>
    <row r="236" spans="1:8" ht="15.6">
      <c r="A236" s="494" t="s">
        <v>122</v>
      </c>
      <c r="B236" s="50" t="s">
        <v>101</v>
      </c>
      <c r="C236" s="42"/>
      <c r="D236" s="257" t="s">
        <v>34</v>
      </c>
      <c r="E236" s="51"/>
      <c r="F236" s="251">
        <v>1</v>
      </c>
      <c r="G236" s="2"/>
      <c r="H236" s="508"/>
    </row>
    <row r="237" spans="1:8" ht="14.4">
      <c r="A237" s="136" t="s">
        <v>115</v>
      </c>
      <c r="B237" s="142" t="s">
        <v>94</v>
      </c>
      <c r="C237" s="43"/>
      <c r="D237" s="44"/>
      <c r="E237" s="44"/>
      <c r="F237" s="45"/>
      <c r="G237" s="47">
        <f>SUBTOTAL(9,G236)</f>
        <v>0</v>
      </c>
      <c r="H237" s="48">
        <f>SUBTOTAL(9,H236)</f>
        <v>0</v>
      </c>
    </row>
    <row r="238" spans="1:8" ht="38.4" customHeight="1">
      <c r="A238" s="494" t="s">
        <v>122</v>
      </c>
      <c r="B238" s="495" t="s">
        <v>85</v>
      </c>
      <c r="C238" s="495"/>
      <c r="D238" s="498"/>
      <c r="E238" s="496"/>
      <c r="F238" s="497">
        <f>SUBTOTAL(9,F224:F233)</f>
        <v>89</v>
      </c>
      <c r="G238" s="53">
        <f>SUBTOTAL(9,G224:G237)</f>
        <v>0</v>
      </c>
      <c r="H238" s="499">
        <f>SUBTOTAL(9,H224:H237)</f>
        <v>0</v>
      </c>
    </row>
    <row r="240" spans="1:8" ht="14.4">
      <c r="A240" s="252" t="s">
        <v>124</v>
      </c>
      <c r="B240" s="253"/>
      <c r="C240" s="254"/>
      <c r="E240" s="254"/>
      <c r="F240" s="254"/>
      <c r="G240"/>
      <c r="H240"/>
    </row>
    <row r="241" spans="3:5" customFormat="1" ht="14.4">
      <c r="C241" s="255" t="s">
        <v>125</v>
      </c>
      <c r="D241" s="256"/>
      <c r="E241" t="s">
        <v>43</v>
      </c>
    </row>
    <row r="242" spans="3:5" customFormat="1" ht="14.4">
      <c r="C242" s="255" t="s">
        <v>113</v>
      </c>
      <c r="D242" s="256"/>
      <c r="E242" t="s">
        <v>44</v>
      </c>
    </row>
    <row r="243" spans="3:5" customFormat="1" ht="14.4">
      <c r="C243" s="255" t="s">
        <v>126</v>
      </c>
      <c r="D243" s="256"/>
      <c r="E243" t="s">
        <v>45</v>
      </c>
    </row>
    <row r="244" spans="3:5" customFormat="1" ht="14.4">
      <c r="C244" s="255" t="s">
        <v>66</v>
      </c>
      <c r="D244" s="256"/>
      <c r="E244" t="s">
        <v>46</v>
      </c>
    </row>
    <row r="245" spans="3:5" customFormat="1" ht="14.4">
      <c r="C245" s="255" t="s">
        <v>127</v>
      </c>
      <c r="D245" s="256"/>
      <c r="E245" t="s">
        <v>47</v>
      </c>
    </row>
    <row r="246" spans="3:5" customFormat="1" ht="14.4">
      <c r="C246" s="255" t="s">
        <v>80</v>
      </c>
      <c r="D246" s="256"/>
      <c r="E246" t="s">
        <v>48</v>
      </c>
    </row>
    <row r="247" spans="3:5" customFormat="1" ht="14.4">
      <c r="C247" s="255" t="s">
        <v>21</v>
      </c>
      <c r="D247" s="256"/>
      <c r="E247" t="s">
        <v>49</v>
      </c>
    </row>
    <row r="248" spans="3:5" customFormat="1" ht="14.4">
      <c r="C248" s="255" t="s">
        <v>128</v>
      </c>
      <c r="D248" s="256"/>
      <c r="E248" t="s">
        <v>50</v>
      </c>
    </row>
    <row r="249" spans="3:5" customFormat="1" ht="14.4">
      <c r="C249" s="255" t="s">
        <v>129</v>
      </c>
      <c r="D249" s="256"/>
      <c r="E249" t="s">
        <v>51</v>
      </c>
    </row>
    <row r="250" spans="3:5" customFormat="1" ht="14.4">
      <c r="C250" s="255" t="s">
        <v>130</v>
      </c>
      <c r="D250" s="256"/>
      <c r="E250" t="s">
        <v>131</v>
      </c>
    </row>
    <row r="251" spans="3:5" customFormat="1" ht="14.4">
      <c r="C251" s="255" t="s">
        <v>132</v>
      </c>
      <c r="D251" s="256"/>
    </row>
    <row r="252" spans="3:5" customFormat="1" ht="14.4">
      <c r="C252" s="255" t="s">
        <v>133</v>
      </c>
      <c r="D252" s="256"/>
    </row>
    <row r="253" spans="3:5" customFormat="1" ht="14.4">
      <c r="C253" s="255" t="s">
        <v>134</v>
      </c>
      <c r="D253" s="256"/>
    </row>
    <row r="254" spans="3:5" customFormat="1" ht="14.4">
      <c r="C254" s="255" t="s">
        <v>135</v>
      </c>
      <c r="D254" s="256"/>
    </row>
    <row r="255" spans="3:5" customFormat="1" ht="14.4">
      <c r="C255" s="255" t="s">
        <v>136</v>
      </c>
      <c r="D255" s="256"/>
    </row>
    <row r="256" spans="3:5" customFormat="1" ht="14.4">
      <c r="C256" s="255" t="s">
        <v>137</v>
      </c>
      <c r="D256" s="256"/>
    </row>
    <row r="257" spans="1:8" ht="14.4">
      <c r="A257"/>
      <c r="B257"/>
      <c r="C257" s="255" t="s">
        <v>37</v>
      </c>
      <c r="E257"/>
      <c r="G257"/>
      <c r="H257"/>
    </row>
    <row r="258" spans="1:8" ht="14.4">
      <c r="A258"/>
      <c r="B258"/>
      <c r="C258" s="255" t="s">
        <v>138</v>
      </c>
      <c r="E258"/>
      <c r="G258"/>
      <c r="H258"/>
    </row>
    <row r="260" spans="1:8" ht="14.4">
      <c r="A260" s="54" t="s">
        <v>45</v>
      </c>
      <c r="B260" s="54"/>
    </row>
    <row r="261" spans="1:8" ht="14.4">
      <c r="A261" s="54" t="s">
        <v>139</v>
      </c>
      <c r="B261" s="54"/>
    </row>
    <row r="262" spans="1:8" ht="14.4">
      <c r="A262" s="54" t="s">
        <v>140</v>
      </c>
      <c r="B262" s="54"/>
    </row>
    <row r="263" spans="1:8" ht="14.4">
      <c r="A263" s="54" t="s">
        <v>141</v>
      </c>
      <c r="B263" s="54"/>
    </row>
    <row r="264" spans="1:8" ht="14.4">
      <c r="A264" s="54" t="s">
        <v>116</v>
      </c>
      <c r="B264" s="54"/>
    </row>
    <row r="265" spans="1:8" ht="14.4">
      <c r="A265" s="54" t="s">
        <v>65</v>
      </c>
      <c r="B265" s="54"/>
    </row>
    <row r="266" spans="1:8" ht="14.4">
      <c r="A266" s="54" t="s">
        <v>142</v>
      </c>
      <c r="B266" s="54"/>
    </row>
    <row r="267" spans="1:8" ht="14.4">
      <c r="A267" s="54" t="s">
        <v>143</v>
      </c>
      <c r="B267" s="54"/>
    </row>
    <row r="268" spans="1:8" ht="14.4">
      <c r="A268" s="54" t="s">
        <v>144</v>
      </c>
      <c r="B268" s="54"/>
    </row>
    <row r="269" spans="1:8" ht="14.4">
      <c r="A269" s="54" t="s">
        <v>103</v>
      </c>
      <c r="B269" s="54"/>
    </row>
    <row r="270" spans="1:8" ht="14.4">
      <c r="A270" s="54" t="s">
        <v>145</v>
      </c>
      <c r="B270" s="54"/>
    </row>
    <row r="271" spans="1:8" ht="14.4">
      <c r="A271" s="54" t="s">
        <v>146</v>
      </c>
      <c r="B271" s="54"/>
    </row>
    <row r="272" spans="1:8" ht="14.4">
      <c r="A272" s="54" t="s">
        <v>43</v>
      </c>
      <c r="B272" s="54"/>
    </row>
    <row r="273" spans="1:2" ht="14.4">
      <c r="A273" s="54" t="s">
        <v>44</v>
      </c>
      <c r="B273" s="54"/>
    </row>
    <row r="274" spans="1:2" ht="14.4">
      <c r="A274" s="54" t="s">
        <v>147</v>
      </c>
      <c r="B274" s="54"/>
    </row>
    <row r="275" spans="1:2" ht="14.4">
      <c r="A275" s="54" t="s">
        <v>46</v>
      </c>
      <c r="B275" s="54"/>
    </row>
    <row r="276" spans="1:2" ht="14.4">
      <c r="A276" s="54" t="s">
        <v>148</v>
      </c>
      <c r="B276" s="54"/>
    </row>
    <row r="277" spans="1:2" ht="14.4">
      <c r="A277" s="54" t="s">
        <v>149</v>
      </c>
      <c r="B277" s="54"/>
    </row>
    <row r="278" spans="1:2" ht="14.4">
      <c r="A278" s="54" t="s">
        <v>150</v>
      </c>
      <c r="B278" s="54"/>
    </row>
    <row r="279" spans="1:2" ht="14.4">
      <c r="A279" s="54" t="s">
        <v>151</v>
      </c>
      <c r="B279" s="54"/>
    </row>
    <row r="280" spans="1:2" ht="14.4">
      <c r="A280" s="54" t="s">
        <v>152</v>
      </c>
      <c r="B280" s="54"/>
    </row>
    <row r="281" spans="1:2" ht="14.4">
      <c r="A281" s="54" t="s">
        <v>153</v>
      </c>
      <c r="B281" s="54"/>
    </row>
    <row r="282" spans="1:2" ht="14.4">
      <c r="A282" s="54" t="s">
        <v>154</v>
      </c>
      <c r="B282" s="54"/>
    </row>
    <row r="283" spans="1:2" ht="14.4">
      <c r="A283" s="54" t="s">
        <v>155</v>
      </c>
      <c r="B283" s="54"/>
    </row>
    <row r="284" spans="1:2" ht="14.4">
      <c r="A284" s="54" t="s">
        <v>156</v>
      </c>
      <c r="B284" s="54"/>
    </row>
    <row r="285" spans="1:2" ht="14.4">
      <c r="A285" s="54" t="s">
        <v>157</v>
      </c>
      <c r="B285" s="54"/>
    </row>
  </sheetData>
  <sheetProtection formatColumns="0" selectLockedCells="1" sort="0" autoFilter="0" pivotTables="0"/>
  <autoFilter ref="A4:H237" xr:uid="{00000000-0009-0000-0000-000002000000}"/>
  <mergeCells count="2">
    <mergeCell ref="A2:F2"/>
    <mergeCell ref="G2:H2"/>
  </mergeCells>
  <conditionalFormatting sqref="E5:E6">
    <cfRule type="containsBlanks" dxfId="351" priority="1314">
      <formula>LEN(TRIM(E5))=0</formula>
    </cfRule>
  </conditionalFormatting>
  <conditionalFormatting sqref="E7">
    <cfRule type="containsBlanks" dxfId="350" priority="1232">
      <formula>LEN(TRIM(E7))=0</formula>
    </cfRule>
  </conditionalFormatting>
  <conditionalFormatting sqref="E38">
    <cfRule type="containsBlanks" dxfId="349" priority="1198">
      <formula>LEN(TRIM(E38))=0</formula>
    </cfRule>
  </conditionalFormatting>
  <conditionalFormatting sqref="E37">
    <cfRule type="containsBlanks" dxfId="348" priority="1196">
      <formula>LEN(TRIM(E37))=0</formula>
    </cfRule>
  </conditionalFormatting>
  <conditionalFormatting sqref="E42">
    <cfRule type="containsBlanks" dxfId="347" priority="1206">
      <formula>LEN(TRIM(E42))=0</formula>
    </cfRule>
  </conditionalFormatting>
  <conditionalFormatting sqref="E27">
    <cfRule type="containsBlanks" dxfId="346" priority="1230">
      <formula>LEN(TRIM(E27))=0</formula>
    </cfRule>
  </conditionalFormatting>
  <conditionalFormatting sqref="E35:E36">
    <cfRule type="containsBlanks" dxfId="345" priority="1212">
      <formula>LEN(TRIM(E35))=0</formula>
    </cfRule>
  </conditionalFormatting>
  <conditionalFormatting sqref="E39">
    <cfRule type="containsBlanks" dxfId="344" priority="1200">
      <formula>LEN(TRIM(E39))=0</formula>
    </cfRule>
  </conditionalFormatting>
  <conditionalFormatting sqref="E41">
    <cfRule type="containsBlanks" dxfId="343" priority="1204">
      <formula>LEN(TRIM(E41))=0</formula>
    </cfRule>
  </conditionalFormatting>
  <conditionalFormatting sqref="E40">
    <cfRule type="containsBlanks" dxfId="342" priority="1202">
      <formula>LEN(TRIM(E40))=0</formula>
    </cfRule>
  </conditionalFormatting>
  <conditionalFormatting sqref="E13">
    <cfRule type="containsBlanks" dxfId="341" priority="1156">
      <formula>LEN(TRIM(E13))=0</formula>
    </cfRule>
  </conditionalFormatting>
  <conditionalFormatting sqref="E12">
    <cfRule type="containsBlanks" dxfId="340" priority="1154">
      <formula>LEN(TRIM(E12))=0</formula>
    </cfRule>
  </conditionalFormatting>
  <conditionalFormatting sqref="E11">
    <cfRule type="containsBlanks" dxfId="339" priority="1152">
      <formula>LEN(TRIM(E11))=0</formula>
    </cfRule>
  </conditionalFormatting>
  <conditionalFormatting sqref="E10">
    <cfRule type="containsBlanks" dxfId="338" priority="1150">
      <formula>LEN(TRIM(E10))=0</formula>
    </cfRule>
  </conditionalFormatting>
  <conditionalFormatting sqref="E9">
    <cfRule type="containsBlanks" dxfId="337" priority="1148">
      <formula>LEN(TRIM(E9))=0</formula>
    </cfRule>
  </conditionalFormatting>
  <conditionalFormatting sqref="E8">
    <cfRule type="containsBlanks" dxfId="336" priority="1146">
      <formula>LEN(TRIM(E8))=0</formula>
    </cfRule>
  </conditionalFormatting>
  <conditionalFormatting sqref="E47">
    <cfRule type="containsBlanks" dxfId="335" priority="1122">
      <formula>LEN(TRIM(E47))=0</formula>
    </cfRule>
  </conditionalFormatting>
  <conditionalFormatting sqref="E50">
    <cfRule type="containsBlanks" dxfId="334" priority="1119">
      <formula>LEN(TRIM(E50))=0</formula>
    </cfRule>
  </conditionalFormatting>
  <conditionalFormatting sqref="E51">
    <cfRule type="containsBlanks" dxfId="333" priority="1118">
      <formula>LEN(TRIM(E51))=0</formula>
    </cfRule>
  </conditionalFormatting>
  <conditionalFormatting sqref="F72">
    <cfRule type="containsBlanks" dxfId="332" priority="1126">
      <formula>LEN(TRIM(F72))=0</formula>
    </cfRule>
  </conditionalFormatting>
  <conditionalFormatting sqref="E53:E54">
    <cfRule type="containsBlanks" dxfId="331" priority="1125">
      <formula>LEN(TRIM(E53))=0</formula>
    </cfRule>
  </conditionalFormatting>
  <conditionalFormatting sqref="E55">
    <cfRule type="containsBlanks" dxfId="330" priority="1107">
      <formula>LEN(TRIM(E55))=0</formula>
    </cfRule>
  </conditionalFormatting>
  <conditionalFormatting sqref="E77">
    <cfRule type="containsBlanks" dxfId="329" priority="939">
      <formula>LEN(TRIM(E77))=0</formula>
    </cfRule>
  </conditionalFormatting>
  <conditionalFormatting sqref="E56">
    <cfRule type="containsBlanks" dxfId="328" priority="1041">
      <formula>LEN(TRIM(E56))=0</formula>
    </cfRule>
  </conditionalFormatting>
  <conditionalFormatting sqref="E59">
    <cfRule type="containsBlanks" dxfId="327" priority="1047">
      <formula>LEN(TRIM(E59))=0</formula>
    </cfRule>
  </conditionalFormatting>
  <conditionalFormatting sqref="E58">
    <cfRule type="containsBlanks" dxfId="326" priority="1045">
      <formula>LEN(TRIM(E58))=0</formula>
    </cfRule>
  </conditionalFormatting>
  <conditionalFormatting sqref="E57">
    <cfRule type="containsBlanks" dxfId="325" priority="1043">
      <formula>LEN(TRIM(E57))=0</formula>
    </cfRule>
  </conditionalFormatting>
  <conditionalFormatting sqref="E80">
    <cfRule type="containsBlanks" dxfId="324" priority="899">
      <formula>LEN(TRIM(E80))=0</formula>
    </cfRule>
  </conditionalFormatting>
  <conditionalFormatting sqref="E95">
    <cfRule type="containsBlanks" dxfId="323" priority="749">
      <formula>LEN(TRIM(E95))=0</formula>
    </cfRule>
  </conditionalFormatting>
  <conditionalFormatting sqref="E94">
    <cfRule type="containsBlanks" dxfId="322" priority="747">
      <formula>LEN(TRIM(E94))=0</formula>
    </cfRule>
  </conditionalFormatting>
  <conditionalFormatting sqref="E82:E83">
    <cfRule type="containsBlanks" dxfId="321" priority="937">
      <formula>LEN(TRIM(E82))=0</formula>
    </cfRule>
  </conditionalFormatting>
  <conditionalFormatting sqref="E75:E76">
    <cfRule type="containsBlanks" dxfId="320" priority="957">
      <formula>LEN(TRIM(E75))=0</formula>
    </cfRule>
  </conditionalFormatting>
  <conditionalFormatting sqref="E85">
    <cfRule type="containsBlanks" dxfId="319" priority="935">
      <formula>LEN(TRIM(E85))=0</formula>
    </cfRule>
  </conditionalFormatting>
  <conditionalFormatting sqref="F105">
    <cfRule type="containsBlanks" dxfId="318" priority="788">
      <formula>LEN(TRIM(F105))=0</formula>
    </cfRule>
  </conditionalFormatting>
  <conditionalFormatting sqref="E91:E92">
    <cfRule type="containsBlanks" dxfId="317" priority="787">
      <formula>LEN(TRIM(E91))=0</formula>
    </cfRule>
  </conditionalFormatting>
  <conditionalFormatting sqref="F143">
    <cfRule type="containsBlanks" dxfId="316" priority="668">
      <formula>LEN(TRIM(F143))=0</formula>
    </cfRule>
  </conditionalFormatting>
  <conditionalFormatting sqref="E79">
    <cfRule type="containsBlanks" dxfId="315" priority="895">
      <formula>LEN(TRIM(E79))=0</formula>
    </cfRule>
  </conditionalFormatting>
  <conditionalFormatting sqref="E93">
    <cfRule type="containsBlanks" dxfId="314" priority="777">
      <formula>LEN(TRIM(E93))=0</formula>
    </cfRule>
  </conditionalFormatting>
  <conditionalFormatting sqref="E110">
    <cfRule type="containsBlanks" dxfId="313" priority="659">
      <formula>LEN(TRIM(E110))=0</formula>
    </cfRule>
  </conditionalFormatting>
  <conditionalFormatting sqref="E78">
    <cfRule type="containsBlanks" dxfId="312" priority="893">
      <formula>LEN(TRIM(E78))=0</formula>
    </cfRule>
  </conditionalFormatting>
  <conditionalFormatting sqref="E97:E98">
    <cfRule type="containsBlanks" dxfId="311" priority="775">
      <formula>LEN(TRIM(E97))=0</formula>
    </cfRule>
  </conditionalFormatting>
  <conditionalFormatting sqref="E116:E117">
    <cfRule type="containsBlanks" dxfId="310" priority="657">
      <formula>LEN(TRIM(E116))=0</formula>
    </cfRule>
  </conditionalFormatting>
  <conditionalFormatting sqref="E86">
    <cfRule type="containsBlanks" dxfId="309" priority="887">
      <formula>LEN(TRIM(E86))=0</formula>
    </cfRule>
  </conditionalFormatting>
  <conditionalFormatting sqref="E84">
    <cfRule type="containsBlanks" dxfId="308" priority="840">
      <formula>LEN(TRIM(E84))=0</formula>
    </cfRule>
  </conditionalFormatting>
  <conditionalFormatting sqref="E100">
    <cfRule type="containsBlanks" dxfId="307" priority="718">
      <formula>LEN(TRIM(E100))=0</formula>
    </cfRule>
  </conditionalFormatting>
  <conditionalFormatting sqref="F169">
    <cfRule type="containsBlanks" dxfId="306" priority="550">
      <formula>LEN(TRIM(F169))=0</formula>
    </cfRule>
  </conditionalFormatting>
  <conditionalFormatting sqref="E146:E147">
    <cfRule type="containsBlanks" dxfId="305" priority="549">
      <formula>LEN(TRIM(E146))=0</formula>
    </cfRule>
  </conditionalFormatting>
  <conditionalFormatting sqref="E148">
    <cfRule type="containsBlanks" dxfId="304" priority="539">
      <formula>LEN(TRIM(E148))=0</formula>
    </cfRule>
  </conditionalFormatting>
  <conditionalFormatting sqref="E113">
    <cfRule type="containsBlanks" dxfId="303" priority="633">
      <formula>LEN(TRIM(E113))=0</formula>
    </cfRule>
  </conditionalFormatting>
  <conditionalFormatting sqref="E112">
    <cfRule type="containsBlanks" dxfId="302" priority="631">
      <formula>LEN(TRIM(E112))=0</formula>
    </cfRule>
  </conditionalFormatting>
  <conditionalFormatting sqref="E108:E109">
    <cfRule type="containsBlanks" dxfId="301" priority="667">
      <formula>LEN(TRIM(E108))=0</formula>
    </cfRule>
  </conditionalFormatting>
  <conditionalFormatting sqref="E121">
    <cfRule type="containsBlanks" dxfId="300" priority="655">
      <formula>LEN(TRIM(E121))=0</formula>
    </cfRule>
  </conditionalFormatting>
  <conditionalFormatting sqref="E111">
    <cfRule type="containsBlanks" dxfId="299" priority="629">
      <formula>LEN(TRIM(E111))=0</formula>
    </cfRule>
  </conditionalFormatting>
  <conditionalFormatting sqref="E122">
    <cfRule type="containsBlanks" dxfId="298" priority="621">
      <formula>LEN(TRIM(E122))=0</formula>
    </cfRule>
  </conditionalFormatting>
  <conditionalFormatting sqref="E99">
    <cfRule type="containsBlanks" dxfId="297" priority="722">
      <formula>LEN(TRIM(E99))=0</formula>
    </cfRule>
  </conditionalFormatting>
  <conditionalFormatting sqref="E101">
    <cfRule type="containsBlanks" dxfId="296" priority="720">
      <formula>LEN(TRIM(E101))=0</formula>
    </cfRule>
  </conditionalFormatting>
  <conditionalFormatting sqref="E131">
    <cfRule type="containsBlanks" dxfId="295" priority="596">
      <formula>LEN(TRIM(E131))=0</formula>
    </cfRule>
  </conditionalFormatting>
  <conditionalFormatting sqref="E127">
    <cfRule type="containsBlanks" dxfId="294" priority="582">
      <formula>LEN(TRIM(E127))=0</formula>
    </cfRule>
  </conditionalFormatting>
  <conditionalFormatting sqref="E126">
    <cfRule type="containsBlanks" dxfId="293" priority="580">
      <formula>LEN(TRIM(E126))=0</formula>
    </cfRule>
  </conditionalFormatting>
  <conditionalFormatting sqref="E138">
    <cfRule type="containsBlanks" dxfId="292" priority="576">
      <formula>LEN(TRIM(E138))=0</formula>
    </cfRule>
  </conditionalFormatting>
  <conditionalFormatting sqref="E151">
    <cfRule type="containsBlanks" dxfId="291" priority="513">
      <formula>LEN(TRIM(E151))=0</formula>
    </cfRule>
  </conditionalFormatting>
  <conditionalFormatting sqref="E150">
    <cfRule type="containsBlanks" dxfId="290" priority="511">
      <formula>LEN(TRIM(E150))=0</formula>
    </cfRule>
  </conditionalFormatting>
  <conditionalFormatting sqref="E162">
    <cfRule type="containsBlanks" dxfId="289" priority="470">
      <formula>LEN(TRIM(E162))=0</formula>
    </cfRule>
  </conditionalFormatting>
  <conditionalFormatting sqref="E224:E226">
    <cfRule type="containsBlanks" dxfId="288" priority="431">
      <formula>LEN(TRIM(E224))=0</formula>
    </cfRule>
  </conditionalFormatting>
  <conditionalFormatting sqref="E149">
    <cfRule type="containsBlanks" dxfId="287" priority="509">
      <formula>LEN(TRIM(E149))=0</formula>
    </cfRule>
  </conditionalFormatting>
  <conditionalFormatting sqref="C155">
    <cfRule type="containsBlanks" dxfId="286" priority="484">
      <formula>LEN(TRIM(C155))=0</formula>
    </cfRule>
  </conditionalFormatting>
  <conditionalFormatting sqref="E119">
    <cfRule type="containsBlanks" dxfId="285" priority="600">
      <formula>LEN(TRIM(E119))=0</formula>
    </cfRule>
  </conditionalFormatting>
  <conditionalFormatting sqref="E161">
    <cfRule type="containsBlanks" dxfId="284" priority="460">
      <formula>LEN(TRIM(E161))=0</formula>
    </cfRule>
  </conditionalFormatting>
  <conditionalFormatting sqref="E125">
    <cfRule type="containsBlanks" dxfId="283" priority="584">
      <formula>LEN(TRIM(E125))=0</formula>
    </cfRule>
  </conditionalFormatting>
  <conditionalFormatting sqref="E160">
    <cfRule type="containsBlanks" dxfId="282" priority="464">
      <formula>LEN(TRIM(E160))=0</formula>
    </cfRule>
  </conditionalFormatting>
  <conditionalFormatting sqref="E31">
    <cfRule type="containsBlanks" dxfId="281" priority="274">
      <formula>LEN(TRIM(E31))=0</formula>
    </cfRule>
  </conditionalFormatting>
  <conditionalFormatting sqref="E114">
    <cfRule type="containsBlanks" dxfId="280" priority="637">
      <formula>LEN(TRIM(E114))=0</formula>
    </cfRule>
  </conditionalFormatting>
  <conditionalFormatting sqref="C153:C154">
    <cfRule type="containsBlanks" dxfId="279" priority="537">
      <formula>LEN(TRIM(C153))=0</formula>
    </cfRule>
  </conditionalFormatting>
  <conditionalFormatting sqref="E124">
    <cfRule type="containsBlanks" dxfId="278" priority="653">
      <formula>LEN(TRIM(E124))=0</formula>
    </cfRule>
  </conditionalFormatting>
  <conditionalFormatting sqref="E135:E136">
    <cfRule type="containsBlanks" dxfId="277" priority="651">
      <formula>LEN(TRIM(E135))=0</formula>
    </cfRule>
  </conditionalFormatting>
  <conditionalFormatting sqref="E139">
    <cfRule type="containsBlanks" dxfId="276" priority="643">
      <formula>LEN(TRIM(E139))=0</formula>
    </cfRule>
  </conditionalFormatting>
  <conditionalFormatting sqref="E118">
    <cfRule type="containsBlanks" dxfId="275" priority="604">
      <formula>LEN(TRIM(E118))=0</formula>
    </cfRule>
  </conditionalFormatting>
  <conditionalFormatting sqref="E120">
    <cfRule type="containsBlanks" dxfId="274" priority="602">
      <formula>LEN(TRIM(E120))=0</formula>
    </cfRule>
  </conditionalFormatting>
  <conditionalFormatting sqref="E132">
    <cfRule type="containsBlanks" dxfId="273" priority="592">
      <formula>LEN(TRIM(E132))=0</formula>
    </cfRule>
  </conditionalFormatting>
  <conditionalFormatting sqref="E133">
    <cfRule type="containsBlanks" dxfId="272" priority="594">
      <formula>LEN(TRIM(E133))=0</formula>
    </cfRule>
  </conditionalFormatting>
  <conditionalFormatting sqref="E128">
    <cfRule type="containsBlanks" dxfId="271" priority="590">
      <formula>LEN(TRIM(E128))=0</formula>
    </cfRule>
  </conditionalFormatting>
  <conditionalFormatting sqref="E129">
    <cfRule type="containsBlanks" dxfId="270" priority="586">
      <formula>LEN(TRIM(E129))=0</formula>
    </cfRule>
  </conditionalFormatting>
  <conditionalFormatting sqref="E130">
    <cfRule type="containsBlanks" dxfId="269" priority="588">
      <formula>LEN(TRIM(E130))=0</formula>
    </cfRule>
  </conditionalFormatting>
  <conditionalFormatting sqref="E137">
    <cfRule type="containsBlanks" dxfId="268" priority="574">
      <formula>LEN(TRIM(E137))=0</formula>
    </cfRule>
  </conditionalFormatting>
  <conditionalFormatting sqref="E159">
    <cfRule type="containsBlanks" dxfId="267" priority="533">
      <formula>LEN(TRIM(E159))=0</formula>
    </cfRule>
  </conditionalFormatting>
  <conditionalFormatting sqref="C157">
    <cfRule type="containsBlanks" dxfId="266" priority="535">
      <formula>LEN(TRIM(C157))=0</formula>
    </cfRule>
  </conditionalFormatting>
  <conditionalFormatting sqref="E32">
    <cfRule type="containsBlanks" dxfId="265" priority="272">
      <formula>LEN(TRIM(E32))=0</formula>
    </cfRule>
  </conditionalFormatting>
  <conditionalFormatting sqref="E30">
    <cfRule type="containsBlanks" dxfId="264" priority="264">
      <formula>LEN(TRIM(E30))=0</formula>
    </cfRule>
  </conditionalFormatting>
  <conditionalFormatting sqref="E25">
    <cfRule type="containsBlanks" dxfId="263" priority="260">
      <formula>LEN(TRIM(E25))=0</formula>
    </cfRule>
  </conditionalFormatting>
  <conditionalFormatting sqref="E15 E24">
    <cfRule type="containsBlanks" dxfId="262" priority="262">
      <formula>LEN(TRIM(E15))=0</formula>
    </cfRule>
  </conditionalFormatting>
  <conditionalFormatting sqref="E163">
    <cfRule type="containsBlanks" dxfId="261" priority="466">
      <formula>LEN(TRIM(E163))=0</formula>
    </cfRule>
  </conditionalFormatting>
  <conditionalFormatting sqref="E33">
    <cfRule type="containsBlanks" dxfId="260" priority="270">
      <formula>LEN(TRIM(E33))=0</formula>
    </cfRule>
  </conditionalFormatting>
  <conditionalFormatting sqref="E29">
    <cfRule type="containsBlanks" dxfId="259" priority="266">
      <formula>LEN(TRIM(E29))=0</formula>
    </cfRule>
  </conditionalFormatting>
  <conditionalFormatting sqref="E230:E231">
    <cfRule type="containsBlanks" dxfId="258" priority="422">
      <formula>LEN(TRIM(E230))=0</formula>
    </cfRule>
  </conditionalFormatting>
  <conditionalFormatting sqref="E18">
    <cfRule type="containsBlanks" dxfId="257" priority="238">
      <formula>LEN(TRIM(E18))=0</formula>
    </cfRule>
  </conditionalFormatting>
  <conditionalFormatting sqref="E22">
    <cfRule type="containsBlanks" dxfId="256" priority="254">
      <formula>LEN(TRIM(E22))=0</formula>
    </cfRule>
  </conditionalFormatting>
  <conditionalFormatting sqref="E228">
    <cfRule type="containsBlanks" dxfId="255" priority="396">
      <formula>LEN(TRIM(E228))=0</formula>
    </cfRule>
  </conditionalFormatting>
  <conditionalFormatting sqref="E227">
    <cfRule type="containsBlanks" dxfId="254" priority="394">
      <formula>LEN(TRIM(E227))=0</formula>
    </cfRule>
  </conditionalFormatting>
  <conditionalFormatting sqref="E232">
    <cfRule type="containsBlanks" dxfId="253" priority="369">
      <formula>LEN(TRIM(E232))=0</formula>
    </cfRule>
  </conditionalFormatting>
  <conditionalFormatting sqref="E28">
    <cfRule type="containsBlanks" dxfId="252" priority="268">
      <formula>LEN(TRIM(E28))=0</formula>
    </cfRule>
  </conditionalFormatting>
  <conditionalFormatting sqref="E21">
    <cfRule type="containsBlanks" dxfId="251" priority="244">
      <formula>LEN(TRIM(E21))=0</formula>
    </cfRule>
  </conditionalFormatting>
  <conditionalFormatting sqref="E20">
    <cfRule type="containsBlanks" dxfId="250" priority="246">
      <formula>LEN(TRIM(E20))=0</formula>
    </cfRule>
  </conditionalFormatting>
  <conditionalFormatting sqref="E17">
    <cfRule type="containsBlanks" dxfId="249" priority="240">
      <formula>LEN(TRIM(E17))=0</formula>
    </cfRule>
  </conditionalFormatting>
  <conditionalFormatting sqref="E16">
    <cfRule type="containsBlanks" dxfId="248" priority="242">
      <formula>LEN(TRIM(E16))=0</formula>
    </cfRule>
  </conditionalFormatting>
  <conditionalFormatting sqref="E23">
    <cfRule type="containsBlanks" dxfId="247" priority="250">
      <formula>LEN(TRIM(E23))=0</formula>
    </cfRule>
  </conditionalFormatting>
  <conditionalFormatting sqref="E19">
    <cfRule type="containsBlanks" dxfId="246" priority="248">
      <formula>LEN(TRIM(E19))=0</formula>
    </cfRule>
  </conditionalFormatting>
  <conditionalFormatting sqref="E48">
    <cfRule type="containsBlanks" dxfId="245" priority="235">
      <formula>LEN(TRIM(E48))=0</formula>
    </cfRule>
  </conditionalFormatting>
  <conditionalFormatting sqref="E64">
    <cfRule type="containsBlanks" dxfId="244" priority="224">
      <formula>LEN(TRIM(E64))=0</formula>
    </cfRule>
  </conditionalFormatting>
  <conditionalFormatting sqref="E61:E62">
    <cfRule type="containsBlanks" dxfId="243" priority="234">
      <formula>LEN(TRIM(E61))=0</formula>
    </cfRule>
  </conditionalFormatting>
  <conditionalFormatting sqref="E49">
    <cfRule type="containsBlanks" dxfId="242" priority="236">
      <formula>LEN(TRIM(E49))=0</formula>
    </cfRule>
  </conditionalFormatting>
  <conditionalFormatting sqref="E67">
    <cfRule type="containsBlanks" dxfId="241" priority="230">
      <formula>LEN(TRIM(E67))=0</formula>
    </cfRule>
  </conditionalFormatting>
  <conditionalFormatting sqref="E66">
    <cfRule type="containsBlanks" dxfId="240" priority="228">
      <formula>LEN(TRIM(E66))=0</formula>
    </cfRule>
  </conditionalFormatting>
  <conditionalFormatting sqref="E65">
    <cfRule type="containsBlanks" dxfId="239" priority="226">
      <formula>LEN(TRIM(E65))=0</formula>
    </cfRule>
  </conditionalFormatting>
  <conditionalFormatting sqref="E63">
    <cfRule type="containsBlanks" dxfId="238" priority="232">
      <formula>LEN(TRIM(E63))=0</formula>
    </cfRule>
  </conditionalFormatting>
  <conditionalFormatting sqref="F71">
    <cfRule type="containsBlanks" dxfId="237" priority="222">
      <formula>LEN(TRIM(F71))=0</formula>
    </cfRule>
  </conditionalFormatting>
  <conditionalFormatting sqref="E165">
    <cfRule type="containsBlanks" dxfId="236" priority="218">
      <formula>LEN(TRIM(E165))=0</formula>
    </cfRule>
  </conditionalFormatting>
  <conditionalFormatting sqref="F236">
    <cfRule type="containsBlanks" dxfId="235" priority="215">
      <formula>LEN(TRIM(F236))=0</formula>
    </cfRule>
  </conditionalFormatting>
  <conditionalFormatting sqref="E174">
    <cfRule type="containsBlanks" dxfId="234" priority="211">
      <formula>LEN(TRIM(E174))=0</formula>
    </cfRule>
  </conditionalFormatting>
  <conditionalFormatting sqref="E179:E180">
    <cfRule type="containsBlanks" dxfId="233" priority="209">
      <formula>LEN(TRIM(E179))=0</formula>
    </cfRule>
  </conditionalFormatting>
  <conditionalFormatting sqref="E182">
    <cfRule type="containsBlanks" dxfId="232" priority="197">
      <formula>LEN(TRIM(E182))=0</formula>
    </cfRule>
  </conditionalFormatting>
  <conditionalFormatting sqref="E177">
    <cfRule type="containsBlanks" dxfId="231" priority="207">
      <formula>LEN(TRIM(E177))=0</formula>
    </cfRule>
  </conditionalFormatting>
  <conditionalFormatting sqref="E176">
    <cfRule type="containsBlanks" dxfId="230" priority="205">
      <formula>LEN(TRIM(E176))=0</formula>
    </cfRule>
  </conditionalFormatting>
  <conditionalFormatting sqref="E172:E173">
    <cfRule type="containsBlanks" dxfId="229" priority="213">
      <formula>LEN(TRIM(E172))=0</formula>
    </cfRule>
  </conditionalFormatting>
  <conditionalFormatting sqref="E175">
    <cfRule type="containsBlanks" dxfId="228" priority="203">
      <formula>LEN(TRIM(E175))=0</formula>
    </cfRule>
  </conditionalFormatting>
  <conditionalFormatting sqref="E181">
    <cfRule type="containsBlanks" dxfId="227" priority="199">
      <formula>LEN(TRIM(E181))=0</formula>
    </cfRule>
  </conditionalFormatting>
  <conditionalFormatting sqref="F186">
    <cfRule type="containsBlanks" dxfId="226" priority="195">
      <formula>LEN(TRIM(F186))=0</formula>
    </cfRule>
  </conditionalFormatting>
  <conditionalFormatting sqref="E209">
    <cfRule type="containsBlanks" dxfId="225" priority="191">
      <formula>LEN(TRIM(E209))=0</formula>
    </cfRule>
  </conditionalFormatting>
  <conditionalFormatting sqref="E213:E214">
    <cfRule type="containsBlanks" dxfId="224" priority="189">
      <formula>LEN(TRIM(E213))=0</formula>
    </cfRule>
  </conditionalFormatting>
  <conditionalFormatting sqref="E210">
    <cfRule type="containsBlanks" dxfId="223" priority="183">
      <formula>LEN(TRIM(E210))=0</formula>
    </cfRule>
  </conditionalFormatting>
  <conditionalFormatting sqref="E207:E208">
    <cfRule type="containsBlanks" dxfId="222" priority="193">
      <formula>LEN(TRIM(E207))=0</formula>
    </cfRule>
  </conditionalFormatting>
  <conditionalFormatting sqref="F221">
    <cfRule type="containsBlanks" dxfId="221" priority="175">
      <formula>LEN(TRIM(F221))=0</formula>
    </cfRule>
  </conditionalFormatting>
  <conditionalFormatting sqref="E216">
    <cfRule type="containsBlanks" dxfId="220" priority="179">
      <formula>LEN(TRIM(E216))=0</formula>
    </cfRule>
  </conditionalFormatting>
  <conditionalFormatting sqref="E193">
    <cfRule type="containsBlanks" dxfId="219" priority="171">
      <formula>LEN(TRIM(E193))=0</formula>
    </cfRule>
  </conditionalFormatting>
  <conditionalFormatting sqref="E198:E199">
    <cfRule type="containsBlanks" dxfId="218" priority="169">
      <formula>LEN(TRIM(E198))=0</formula>
    </cfRule>
  </conditionalFormatting>
  <conditionalFormatting sqref="F204">
    <cfRule type="containsBlanks" dxfId="217" priority="155">
      <formula>LEN(TRIM(F204))=0</formula>
    </cfRule>
  </conditionalFormatting>
  <conditionalFormatting sqref="E196">
    <cfRule type="containsBlanks" dxfId="216" priority="167">
      <formula>LEN(TRIM(E196))=0</formula>
    </cfRule>
  </conditionalFormatting>
  <conditionalFormatting sqref="E195">
    <cfRule type="containsBlanks" dxfId="215" priority="165">
      <formula>LEN(TRIM(E195))=0</formula>
    </cfRule>
  </conditionalFormatting>
  <conditionalFormatting sqref="E189:E190">
    <cfRule type="containsBlanks" dxfId="214" priority="173">
      <formula>LEN(TRIM(E189))=0</formula>
    </cfRule>
  </conditionalFormatting>
  <conditionalFormatting sqref="E194">
    <cfRule type="containsBlanks" dxfId="213" priority="163">
      <formula>LEN(TRIM(E194))=0</formula>
    </cfRule>
  </conditionalFormatting>
  <conditionalFormatting sqref="E192">
    <cfRule type="containsBlanks" dxfId="212" priority="152">
      <formula>LEN(TRIM(E192))=0</formula>
    </cfRule>
  </conditionalFormatting>
  <conditionalFormatting sqref="E200">
    <cfRule type="containsBlanks" dxfId="211" priority="159">
      <formula>LEN(TRIM(E200))=0</formula>
    </cfRule>
  </conditionalFormatting>
  <conditionalFormatting sqref="E191">
    <cfRule type="containsBlanks" dxfId="210" priority="154">
      <formula>LEN(TRIM(E191))=0</formula>
    </cfRule>
  </conditionalFormatting>
  <conditionalFormatting sqref="E211">
    <cfRule type="containsBlanks" dxfId="209" priority="149">
      <formula>LEN(TRIM(E211))=0</formula>
    </cfRule>
  </conditionalFormatting>
  <conditionalFormatting sqref="E215">
    <cfRule type="containsBlanks" dxfId="208" priority="148">
      <formula>LEN(TRIM(E215))=0</formula>
    </cfRule>
  </conditionalFormatting>
  <conditionalFormatting sqref="E217">
    <cfRule type="containsBlanks" dxfId="207" priority="146">
      <formula>LEN(TRIM(E217))=0</formula>
    </cfRule>
  </conditionalFormatting>
  <printOptions horizontalCentered="1" verticalCentered="1"/>
  <pageMargins left="0" right="0" top="0.19685039370078741" bottom="0.19685039370078741" header="0.31496062992125984" footer="0.31496062992125984"/>
  <pageSetup paperSize="9" scale="17" orientation="landscape" r:id="rId1"/>
  <headerFooter>
    <oddFooter>&amp;R&amp;8&amp;D</oddFooter>
  </headerFooter>
  <rowBreaks count="1" manualBreakCount="1">
    <brk id="69" max="8" man="1"/>
  </rowBreaks>
  <extLst>
    <ext xmlns:x14="http://schemas.microsoft.com/office/spreadsheetml/2009/9/main" uri="{CCE6A557-97BC-4b89-ADB6-D9C93CAAB3DF}">
      <x14:dataValidations xmlns:xm="http://schemas.microsoft.com/office/excel/2006/main" count="1">
        <x14:dataValidation type="list" allowBlank="1" showInputMessage="1" showErrorMessage="1" xr:uid="{F79B124A-C921-4DA3-86D1-2799A8F2A0AC}">
          <x14:formula1>
            <xm:f>Instructions!$B$39:$B$58</xm:f>
          </x14:formula1>
          <xm:sqref>D97:D101 D198:D200 D5:D13 D224:D228 D179:D182 D213:D217 D47:D51 D27:D33 D35:D42 D236 D124:D133 D53:D59 D230:D232 D61:D67 D207:D211 D165 D172:D177 D146:D151 D189:D196 D116:D122 D91:D95 D15:D25 D82:D86 D75:D80 D108:D114 D135:D139 D153:D157 D159:D163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tabColor theme="0" tint="-0.34998626667073579"/>
  </sheetPr>
  <dimension ref="A1:H51"/>
  <sheetViews>
    <sheetView showGridLines="0" view="pageBreakPreview" topLeftCell="D22" zoomScale="78" zoomScaleNormal="60" zoomScaleSheetLayoutView="70" workbookViewId="0">
      <selection activeCell="F52" sqref="F52"/>
    </sheetView>
  </sheetViews>
  <sheetFormatPr baseColWidth="10" defaultColWidth="11.44140625" defaultRowHeight="15" customHeight="1"/>
  <cols>
    <col min="1" max="1" width="42.109375" style="30" customWidth="1"/>
    <col min="2" max="2" width="48.44140625" style="30" customWidth="1"/>
    <col min="3" max="3" width="94.6640625" style="31" customWidth="1"/>
    <col min="4" max="4" width="37.33203125" style="32" customWidth="1"/>
    <col min="5" max="5" width="45.44140625" customWidth="1"/>
    <col min="6" max="6" width="28.6640625" customWidth="1"/>
    <col min="7" max="7" width="36.44140625" style="34" customWidth="1"/>
    <col min="8" max="8" width="36.44140625" style="35" customWidth="1"/>
  </cols>
  <sheetData>
    <row r="1" spans="1:8" ht="126" customHeight="1">
      <c r="G1" s="33"/>
    </row>
    <row r="2" spans="1:8" ht="33" customHeight="1">
      <c r="A2" s="520" t="s">
        <v>52</v>
      </c>
      <c r="B2" s="520"/>
      <c r="C2" s="520"/>
      <c r="D2" s="520"/>
      <c r="E2" s="520"/>
      <c r="F2" s="520"/>
      <c r="G2" s="521" t="str">
        <f>Instructions!C2</f>
        <v>XXXXXX</v>
      </c>
      <c r="H2" s="521"/>
    </row>
    <row r="3" spans="1:8" ht="14.4"/>
    <row r="4" spans="1:8" ht="82.35" customHeight="1">
      <c r="A4" s="36" t="s">
        <v>54</v>
      </c>
      <c r="B4" s="36"/>
      <c r="C4" s="37" t="s">
        <v>55</v>
      </c>
      <c r="D4" s="37" t="s">
        <v>57</v>
      </c>
      <c r="E4" s="39" t="s">
        <v>56</v>
      </c>
      <c r="F4" s="38" t="s">
        <v>58</v>
      </c>
      <c r="G4" s="37" t="s">
        <v>59</v>
      </c>
      <c r="H4" s="40" t="s">
        <v>60</v>
      </c>
    </row>
    <row r="5" spans="1:8" ht="15.6">
      <c r="A5" s="332" t="s">
        <v>158</v>
      </c>
      <c r="B5" s="336" t="s">
        <v>159</v>
      </c>
      <c r="C5" s="500" t="s">
        <v>37</v>
      </c>
      <c r="D5" s="500"/>
      <c r="E5" s="257" t="s">
        <v>37</v>
      </c>
      <c r="F5" s="477">
        <v>1011.2</v>
      </c>
      <c r="G5" s="2"/>
      <c r="H5" s="508"/>
    </row>
    <row r="6" spans="1:8" ht="15.6">
      <c r="A6" s="332" t="s">
        <v>158</v>
      </c>
      <c r="B6" s="336" t="s">
        <v>159</v>
      </c>
      <c r="C6" s="500" t="s">
        <v>24</v>
      </c>
      <c r="D6" s="500"/>
      <c r="E6" s="257" t="s">
        <v>23</v>
      </c>
      <c r="F6" s="477">
        <v>22.99</v>
      </c>
      <c r="G6" s="2"/>
      <c r="H6" s="508"/>
    </row>
    <row r="7" spans="1:8" ht="14.4">
      <c r="A7" s="136" t="s">
        <v>158</v>
      </c>
      <c r="B7" s="43" t="s">
        <v>160</v>
      </c>
      <c r="C7" s="43"/>
      <c r="D7" s="44"/>
      <c r="E7" s="46"/>
      <c r="F7" s="45">
        <f>SUBTOTAL(9,F5:F6)</f>
        <v>1034.19</v>
      </c>
      <c r="G7" s="47">
        <f>SUBTOTAL(9,G6:G6)</f>
        <v>0</v>
      </c>
      <c r="H7" s="48">
        <f>SUBTOTAL(9,H5:H6)</f>
        <v>0</v>
      </c>
    </row>
    <row r="8" spans="1:8" ht="15.6">
      <c r="A8" s="332" t="s">
        <v>158</v>
      </c>
      <c r="B8" s="336" t="s">
        <v>161</v>
      </c>
      <c r="C8" s="500" t="s">
        <v>37</v>
      </c>
      <c r="D8" s="500" t="s">
        <v>116</v>
      </c>
      <c r="E8" s="257" t="s">
        <v>37</v>
      </c>
      <c r="F8" s="477">
        <v>1060.32</v>
      </c>
      <c r="G8" s="2"/>
      <c r="H8" s="508"/>
    </row>
    <row r="9" spans="1:8" ht="15.6">
      <c r="A9" s="332" t="s">
        <v>158</v>
      </c>
      <c r="B9" s="336" t="s">
        <v>161</v>
      </c>
      <c r="C9" s="500" t="s">
        <v>162</v>
      </c>
      <c r="D9" s="500" t="s">
        <v>116</v>
      </c>
      <c r="E9" s="257" t="s">
        <v>23</v>
      </c>
      <c r="F9" s="477">
        <v>25.73</v>
      </c>
      <c r="G9" s="2"/>
      <c r="H9" s="508"/>
    </row>
    <row r="10" spans="1:8" ht="14.4">
      <c r="A10" s="136" t="s">
        <v>158</v>
      </c>
      <c r="B10" s="43" t="s">
        <v>163</v>
      </c>
      <c r="C10" s="43"/>
      <c r="D10" s="44"/>
      <c r="E10" s="46"/>
      <c r="F10" s="45">
        <f>SUBTOTAL(9,F8:F9)</f>
        <v>1086.05</v>
      </c>
      <c r="G10" s="47">
        <f>SUBTOTAL(9,G8:G9)</f>
        <v>0</v>
      </c>
      <c r="H10" s="48">
        <f>SUBTOTAL(9,H8:H9)</f>
        <v>0</v>
      </c>
    </row>
    <row r="11" spans="1:8" ht="15.6">
      <c r="A11" s="332" t="s">
        <v>158</v>
      </c>
      <c r="B11" s="336" t="s">
        <v>62</v>
      </c>
      <c r="C11" s="500" t="s">
        <v>164</v>
      </c>
      <c r="D11" s="500" t="s">
        <v>63</v>
      </c>
      <c r="E11" s="257" t="s">
        <v>21</v>
      </c>
      <c r="F11" s="477">
        <v>137.82</v>
      </c>
      <c r="G11" s="2"/>
      <c r="H11" s="508"/>
    </row>
    <row r="12" spans="1:8" ht="15.6">
      <c r="A12" s="332" t="s">
        <v>158</v>
      </c>
      <c r="B12" s="336" t="s">
        <v>62</v>
      </c>
      <c r="C12" s="500" t="s">
        <v>165</v>
      </c>
      <c r="D12" s="500" t="s">
        <v>63</v>
      </c>
      <c r="E12" s="257" t="s">
        <v>31</v>
      </c>
      <c r="F12" s="477">
        <v>11.25</v>
      </c>
      <c r="G12" s="2"/>
      <c r="H12" s="508"/>
    </row>
    <row r="13" spans="1:8" ht="15.6">
      <c r="A13" s="332" t="s">
        <v>158</v>
      </c>
      <c r="B13" s="336" t="s">
        <v>62</v>
      </c>
      <c r="C13" s="500" t="s">
        <v>166</v>
      </c>
      <c r="D13" s="500" t="s">
        <v>63</v>
      </c>
      <c r="E13" s="257" t="s">
        <v>22</v>
      </c>
      <c r="F13" s="477">
        <v>64.14</v>
      </c>
      <c r="G13" s="2"/>
      <c r="H13" s="508"/>
    </row>
    <row r="14" spans="1:8" ht="15.6">
      <c r="A14" s="332" t="s">
        <v>158</v>
      </c>
      <c r="B14" s="336" t="s">
        <v>62</v>
      </c>
      <c r="C14" s="500" t="s">
        <v>167</v>
      </c>
      <c r="D14" s="500" t="s">
        <v>46</v>
      </c>
      <c r="E14" s="257" t="s">
        <v>35</v>
      </c>
      <c r="F14" s="477">
        <v>14.48</v>
      </c>
      <c r="G14" s="2"/>
      <c r="H14" s="508"/>
    </row>
    <row r="15" spans="1:8" ht="15.6">
      <c r="A15" s="332" t="s">
        <v>158</v>
      </c>
      <c r="B15" s="336" t="s">
        <v>62</v>
      </c>
      <c r="C15" s="500" t="s">
        <v>168</v>
      </c>
      <c r="D15" s="500" t="s">
        <v>46</v>
      </c>
      <c r="E15" s="257" t="s">
        <v>35</v>
      </c>
      <c r="F15" s="477">
        <v>12.44</v>
      </c>
      <c r="G15" s="2"/>
      <c r="H15" s="508"/>
    </row>
    <row r="16" spans="1:8" ht="15.6">
      <c r="A16" s="332" t="s">
        <v>158</v>
      </c>
      <c r="B16" s="336" t="s">
        <v>62</v>
      </c>
      <c r="C16" s="500" t="s">
        <v>74</v>
      </c>
      <c r="D16" s="500" t="s">
        <v>63</v>
      </c>
      <c r="E16" s="257" t="s">
        <v>26</v>
      </c>
      <c r="F16" s="477">
        <v>263.43</v>
      </c>
      <c r="G16" s="2"/>
      <c r="H16" s="508"/>
    </row>
    <row r="17" spans="1:8" ht="15.6">
      <c r="A17" s="332" t="s">
        <v>158</v>
      </c>
      <c r="B17" s="336" t="s">
        <v>62</v>
      </c>
      <c r="C17" s="500" t="s">
        <v>169</v>
      </c>
      <c r="D17" s="500" t="s">
        <v>87</v>
      </c>
      <c r="E17" s="257" t="s">
        <v>31</v>
      </c>
      <c r="F17" s="477">
        <v>10.46</v>
      </c>
      <c r="G17" s="2"/>
      <c r="H17" s="508"/>
    </row>
    <row r="18" spans="1:8" ht="15.6">
      <c r="A18" s="332" t="s">
        <v>158</v>
      </c>
      <c r="B18" s="336" t="s">
        <v>62</v>
      </c>
      <c r="C18" s="500" t="s">
        <v>170</v>
      </c>
      <c r="D18" s="500" t="s">
        <v>63</v>
      </c>
      <c r="E18" s="257" t="s">
        <v>27</v>
      </c>
      <c r="F18" s="477">
        <v>156.31</v>
      </c>
      <c r="G18" s="2"/>
      <c r="H18" s="508"/>
    </row>
    <row r="19" spans="1:8" ht="15.6">
      <c r="A19" s="332" t="s">
        <v>158</v>
      </c>
      <c r="B19" s="336" t="s">
        <v>62</v>
      </c>
      <c r="C19" s="500" t="s">
        <v>171</v>
      </c>
      <c r="D19" s="500" t="s">
        <v>103</v>
      </c>
      <c r="E19" s="257" t="s">
        <v>24</v>
      </c>
      <c r="F19" s="477">
        <v>32.74</v>
      </c>
      <c r="G19" s="2"/>
      <c r="H19" s="508"/>
    </row>
    <row r="20" spans="1:8" ht="15.6">
      <c r="A20" s="332" t="s">
        <v>158</v>
      </c>
      <c r="B20" s="336" t="s">
        <v>62</v>
      </c>
      <c r="C20" s="500" t="s">
        <v>172</v>
      </c>
      <c r="D20" s="500" t="s">
        <v>87</v>
      </c>
      <c r="E20" s="257" t="s">
        <v>24</v>
      </c>
      <c r="F20" s="477">
        <v>41.55</v>
      </c>
      <c r="G20" s="2"/>
      <c r="H20" s="508"/>
    </row>
    <row r="21" spans="1:8" ht="15.6">
      <c r="A21" s="332" t="s">
        <v>158</v>
      </c>
      <c r="B21" s="336" t="s">
        <v>62</v>
      </c>
      <c r="C21" s="475" t="s">
        <v>173</v>
      </c>
      <c r="D21" s="475" t="s">
        <v>65</v>
      </c>
      <c r="E21" s="257" t="s">
        <v>24</v>
      </c>
      <c r="F21" s="477">
        <v>32.479999999999997</v>
      </c>
      <c r="G21" s="2"/>
      <c r="H21" s="508"/>
    </row>
    <row r="22" spans="1:8" ht="15.6">
      <c r="A22" s="332" t="s">
        <v>158</v>
      </c>
      <c r="B22" s="336" t="s">
        <v>62</v>
      </c>
      <c r="C22" s="475" t="s">
        <v>69</v>
      </c>
      <c r="D22" s="500" t="s">
        <v>87</v>
      </c>
      <c r="E22" s="257" t="s">
        <v>25</v>
      </c>
      <c r="F22" s="477">
        <v>3</v>
      </c>
      <c r="G22" s="2"/>
      <c r="H22" s="508"/>
    </row>
    <row r="23" spans="1:8" ht="15.6">
      <c r="A23" s="332" t="s">
        <v>158</v>
      </c>
      <c r="B23" s="336" t="s">
        <v>62</v>
      </c>
      <c r="C23" s="475" t="s">
        <v>174</v>
      </c>
      <c r="D23" s="500" t="s">
        <v>87</v>
      </c>
      <c r="E23" s="257" t="s">
        <v>34</v>
      </c>
      <c r="F23" s="477">
        <v>15.22</v>
      </c>
      <c r="G23" s="2"/>
      <c r="H23" s="508"/>
    </row>
    <row r="24" spans="1:8" ht="14.4">
      <c r="A24" s="136" t="s">
        <v>158</v>
      </c>
      <c r="B24" s="43" t="s">
        <v>175</v>
      </c>
      <c r="C24" s="43"/>
      <c r="D24" s="44"/>
      <c r="E24" s="46"/>
      <c r="F24" s="45">
        <f>SUBTOTAL(9,F11:F23)</f>
        <v>795.31999999999994</v>
      </c>
      <c r="G24" s="47">
        <f>SUBTOTAL(9,G11:G23)</f>
        <v>0</v>
      </c>
      <c r="H24" s="48">
        <f>SUBTOTAL(9,H11:H23)</f>
        <v>0</v>
      </c>
    </row>
    <row r="25" spans="1:8" ht="15.6">
      <c r="A25" s="332" t="s">
        <v>158</v>
      </c>
      <c r="B25" s="336" t="s">
        <v>78</v>
      </c>
      <c r="C25" s="500" t="s">
        <v>97</v>
      </c>
      <c r="D25" s="500" t="s">
        <v>87</v>
      </c>
      <c r="E25" s="257" t="s">
        <v>22</v>
      </c>
      <c r="F25" s="477">
        <v>179.11</v>
      </c>
      <c r="G25" s="2"/>
      <c r="H25" s="508"/>
    </row>
    <row r="26" spans="1:8" ht="15.6">
      <c r="A26" s="332" t="s">
        <v>158</v>
      </c>
      <c r="B26" s="336" t="s">
        <v>78</v>
      </c>
      <c r="C26" s="500" t="s">
        <v>72</v>
      </c>
      <c r="D26" s="500" t="s">
        <v>63</v>
      </c>
      <c r="E26" s="257" t="s">
        <v>31</v>
      </c>
      <c r="F26" s="477">
        <v>104.24</v>
      </c>
      <c r="G26" s="2"/>
      <c r="H26" s="508"/>
    </row>
    <row r="27" spans="1:8" ht="15.6">
      <c r="A27" s="332" t="s">
        <v>158</v>
      </c>
      <c r="B27" s="336" t="s">
        <v>78</v>
      </c>
      <c r="C27" s="500" t="s">
        <v>167</v>
      </c>
      <c r="D27" s="500" t="s">
        <v>46</v>
      </c>
      <c r="E27" s="257" t="s">
        <v>35</v>
      </c>
      <c r="F27" s="477">
        <v>8.2799999999999994</v>
      </c>
      <c r="G27" s="2"/>
      <c r="H27" s="508"/>
    </row>
    <row r="28" spans="1:8" ht="15.6">
      <c r="A28" s="332" t="s">
        <v>158</v>
      </c>
      <c r="B28" s="336" t="s">
        <v>78</v>
      </c>
      <c r="C28" s="475" t="s">
        <v>168</v>
      </c>
      <c r="D28" s="475" t="s">
        <v>46</v>
      </c>
      <c r="E28" s="257" t="s">
        <v>35</v>
      </c>
      <c r="F28" s="477">
        <v>9.93</v>
      </c>
      <c r="G28" s="2"/>
      <c r="H28" s="508"/>
    </row>
    <row r="29" spans="1:8" ht="15.6">
      <c r="A29" s="332" t="s">
        <v>158</v>
      </c>
      <c r="B29" s="336" t="s">
        <v>78</v>
      </c>
      <c r="C29" s="475" t="s">
        <v>74</v>
      </c>
      <c r="D29" s="475" t="s">
        <v>63</v>
      </c>
      <c r="E29" s="257" t="s">
        <v>26</v>
      </c>
      <c r="F29" s="477">
        <v>37.380000000000003</v>
      </c>
      <c r="G29" s="2"/>
      <c r="H29" s="508"/>
    </row>
    <row r="30" spans="1:8" ht="15.6">
      <c r="A30" s="332" t="s">
        <v>158</v>
      </c>
      <c r="B30" s="336" t="s">
        <v>78</v>
      </c>
      <c r="C30" s="500" t="s">
        <v>75</v>
      </c>
      <c r="D30" s="500" t="s">
        <v>63</v>
      </c>
      <c r="E30" s="257" t="s">
        <v>26</v>
      </c>
      <c r="F30" s="477">
        <v>282.7</v>
      </c>
      <c r="G30" s="2"/>
      <c r="H30" s="508"/>
    </row>
    <row r="31" spans="1:8" ht="15.6">
      <c r="A31" s="332" t="s">
        <v>158</v>
      </c>
      <c r="B31" s="336" t="s">
        <v>78</v>
      </c>
      <c r="C31" s="500" t="s">
        <v>176</v>
      </c>
      <c r="D31" s="500" t="s">
        <v>63</v>
      </c>
      <c r="E31" s="257" t="s">
        <v>26</v>
      </c>
      <c r="F31" s="477">
        <v>50.06</v>
      </c>
      <c r="G31" s="2"/>
      <c r="H31" s="508"/>
    </row>
    <row r="32" spans="1:8" ht="15.6">
      <c r="A32" s="332" t="s">
        <v>158</v>
      </c>
      <c r="B32" s="336" t="s">
        <v>78</v>
      </c>
      <c r="C32" s="500" t="s">
        <v>177</v>
      </c>
      <c r="D32" s="500" t="s">
        <v>178</v>
      </c>
      <c r="E32" s="257" t="s">
        <v>32</v>
      </c>
      <c r="F32" s="477">
        <v>11.19</v>
      </c>
      <c r="G32" s="2"/>
      <c r="H32" s="508"/>
    </row>
    <row r="33" spans="1:8" ht="15.6">
      <c r="A33" s="332" t="s">
        <v>158</v>
      </c>
      <c r="B33" s="336" t="s">
        <v>78</v>
      </c>
      <c r="C33" s="500" t="s">
        <v>179</v>
      </c>
      <c r="D33" s="500" t="s">
        <v>63</v>
      </c>
      <c r="E33" s="257" t="s">
        <v>28</v>
      </c>
      <c r="F33" s="477">
        <v>275.83</v>
      </c>
      <c r="G33" s="2"/>
      <c r="H33" s="508"/>
    </row>
    <row r="34" spans="1:8" ht="15.6">
      <c r="A34" s="332" t="s">
        <v>158</v>
      </c>
      <c r="B34" s="336" t="s">
        <v>78</v>
      </c>
      <c r="C34" s="500" t="s">
        <v>171</v>
      </c>
      <c r="D34" s="500" t="s">
        <v>87</v>
      </c>
      <c r="E34" s="257" t="s">
        <v>24</v>
      </c>
      <c r="F34" s="477">
        <v>26.44</v>
      </c>
      <c r="G34" s="2"/>
      <c r="H34" s="508"/>
    </row>
    <row r="35" spans="1:8" ht="15.6">
      <c r="A35" s="332" t="s">
        <v>158</v>
      </c>
      <c r="B35" s="336" t="s">
        <v>78</v>
      </c>
      <c r="C35" s="500" t="s">
        <v>172</v>
      </c>
      <c r="D35" s="500" t="s">
        <v>103</v>
      </c>
      <c r="E35" s="257" t="s">
        <v>24</v>
      </c>
      <c r="F35" s="477">
        <v>39.56</v>
      </c>
      <c r="G35" s="2"/>
      <c r="H35" s="508"/>
    </row>
    <row r="36" spans="1:8" ht="14.4">
      <c r="A36" s="136" t="s">
        <v>158</v>
      </c>
      <c r="B36" s="43" t="s">
        <v>180</v>
      </c>
      <c r="C36" s="43"/>
      <c r="D36" s="44"/>
      <c r="E36" s="46"/>
      <c r="F36" s="45">
        <f>SUBTOTAL(9,F25:F35)</f>
        <v>1024.72</v>
      </c>
      <c r="G36" s="47">
        <f>SUBTOTAL(9,G25:G35)</f>
        <v>0</v>
      </c>
      <c r="H36" s="48">
        <f>SUBTOTAL(9,H25:H35)</f>
        <v>0</v>
      </c>
    </row>
    <row r="37" spans="1:8" ht="15.6">
      <c r="A37" s="332" t="s">
        <v>158</v>
      </c>
      <c r="B37" s="336" t="s">
        <v>79</v>
      </c>
      <c r="C37" s="500" t="s">
        <v>100</v>
      </c>
      <c r="D37" s="500" t="s">
        <v>181</v>
      </c>
      <c r="E37" s="257" t="s">
        <v>22</v>
      </c>
      <c r="F37" s="477">
        <v>180.04</v>
      </c>
      <c r="G37" s="2"/>
      <c r="H37" s="508"/>
    </row>
    <row r="38" spans="1:8" ht="15.6">
      <c r="A38" s="332" t="s">
        <v>158</v>
      </c>
      <c r="B38" s="336" t="s">
        <v>79</v>
      </c>
      <c r="C38" s="500" t="s">
        <v>72</v>
      </c>
      <c r="D38" s="500" t="s">
        <v>87</v>
      </c>
      <c r="E38" s="257" t="s">
        <v>31</v>
      </c>
      <c r="F38" s="477">
        <v>225.59</v>
      </c>
      <c r="G38" s="2"/>
      <c r="H38" s="508"/>
    </row>
    <row r="39" spans="1:8" ht="15.6">
      <c r="A39" s="332" t="s">
        <v>158</v>
      </c>
      <c r="B39" s="336" t="s">
        <v>79</v>
      </c>
      <c r="C39" s="500" t="s">
        <v>167</v>
      </c>
      <c r="D39" s="500" t="s">
        <v>46</v>
      </c>
      <c r="E39" s="257" t="s">
        <v>35</v>
      </c>
      <c r="F39" s="477">
        <v>9.66</v>
      </c>
      <c r="G39" s="2"/>
      <c r="H39" s="508"/>
    </row>
    <row r="40" spans="1:8" ht="15.6">
      <c r="A40" s="332" t="s">
        <v>158</v>
      </c>
      <c r="B40" s="336" t="s">
        <v>79</v>
      </c>
      <c r="C40" s="475" t="s">
        <v>168</v>
      </c>
      <c r="D40" s="475" t="s">
        <v>46</v>
      </c>
      <c r="E40" s="257" t="s">
        <v>35</v>
      </c>
      <c r="F40" s="477">
        <v>8.2100000000000009</v>
      </c>
      <c r="G40" s="2"/>
      <c r="H40" s="508"/>
    </row>
    <row r="41" spans="1:8" ht="15.6">
      <c r="A41" s="332" t="s">
        <v>158</v>
      </c>
      <c r="B41" s="336" t="s">
        <v>79</v>
      </c>
      <c r="C41" s="475" t="s">
        <v>74</v>
      </c>
      <c r="D41" s="475" t="s">
        <v>63</v>
      </c>
      <c r="E41" s="257" t="s">
        <v>26</v>
      </c>
      <c r="F41" s="477">
        <v>355.06</v>
      </c>
      <c r="G41" s="2"/>
      <c r="H41" s="508"/>
    </row>
    <row r="42" spans="1:8" ht="15.6">
      <c r="A42" s="332" t="s">
        <v>158</v>
      </c>
      <c r="B42" s="336" t="s">
        <v>79</v>
      </c>
      <c r="C42" s="500" t="s">
        <v>113</v>
      </c>
      <c r="D42" s="500" t="s">
        <v>182</v>
      </c>
      <c r="E42" s="257" t="s">
        <v>30</v>
      </c>
      <c r="F42" s="477">
        <v>52.02</v>
      </c>
      <c r="G42" s="2"/>
      <c r="H42" s="508"/>
    </row>
    <row r="43" spans="1:8" ht="15.6">
      <c r="A43" s="332" t="s">
        <v>158</v>
      </c>
      <c r="B43" s="336" t="s">
        <v>79</v>
      </c>
      <c r="C43" s="500" t="s">
        <v>171</v>
      </c>
      <c r="D43" s="500" t="s">
        <v>87</v>
      </c>
      <c r="E43" s="257" t="s">
        <v>24</v>
      </c>
      <c r="F43" s="477">
        <v>23.67</v>
      </c>
      <c r="G43" s="2"/>
      <c r="H43" s="508"/>
    </row>
    <row r="44" spans="1:8" ht="15.6">
      <c r="A44" s="332" t="s">
        <v>158</v>
      </c>
      <c r="B44" s="336" t="s">
        <v>79</v>
      </c>
      <c r="C44" s="500" t="s">
        <v>172</v>
      </c>
      <c r="D44" s="500" t="s">
        <v>103</v>
      </c>
      <c r="E44" s="257" t="s">
        <v>24</v>
      </c>
      <c r="F44" s="477">
        <v>31.48</v>
      </c>
      <c r="G44" s="2"/>
      <c r="H44" s="508"/>
    </row>
    <row r="45" spans="1:8" ht="14.4">
      <c r="A45" s="136" t="s">
        <v>158</v>
      </c>
      <c r="B45" s="43" t="s">
        <v>183</v>
      </c>
      <c r="C45" s="43"/>
      <c r="D45" s="44"/>
      <c r="E45" s="46"/>
      <c r="F45" s="45">
        <f>SUBTOTAL(9,F37:F44)</f>
        <v>885.7299999999999</v>
      </c>
      <c r="G45" s="47">
        <f>SUBTOTAL(9,G37:G44)</f>
        <v>0</v>
      </c>
      <c r="H45" s="48">
        <f>SUBTOTAL(9,H37:H44)</f>
        <v>0</v>
      </c>
    </row>
    <row r="46" spans="1:8" ht="15.6">
      <c r="A46" s="332" t="s">
        <v>158</v>
      </c>
      <c r="B46" s="50" t="s">
        <v>82</v>
      </c>
      <c r="C46" s="41"/>
      <c r="D46" s="51"/>
      <c r="E46" s="42" t="s">
        <v>36</v>
      </c>
      <c r="F46" s="51"/>
      <c r="G46" s="2"/>
      <c r="H46" s="508"/>
    </row>
    <row r="47" spans="1:8" ht="14.4">
      <c r="A47" s="136" t="s">
        <v>158</v>
      </c>
      <c r="B47" s="142" t="s">
        <v>83</v>
      </c>
      <c r="C47" s="43"/>
      <c r="D47" s="44"/>
      <c r="E47" s="46"/>
      <c r="F47" s="45"/>
      <c r="G47" s="47">
        <f>SUBTOTAL(9,G46:G46)</f>
        <v>0</v>
      </c>
      <c r="H47" s="48">
        <f>SUBTOTAL(9,H46:H46)</f>
        <v>0</v>
      </c>
    </row>
    <row r="48" spans="1:8" ht="15.6">
      <c r="A48" s="332" t="s">
        <v>158</v>
      </c>
      <c r="B48" s="50" t="s">
        <v>184</v>
      </c>
      <c r="C48" s="42"/>
      <c r="D48" s="51"/>
      <c r="E48" s="257" t="s">
        <v>34</v>
      </c>
      <c r="F48" s="52">
        <v>3</v>
      </c>
      <c r="G48" s="2"/>
      <c r="H48" s="508"/>
    </row>
    <row r="49" spans="1:8" ht="15.6">
      <c r="A49" s="332" t="s">
        <v>158</v>
      </c>
      <c r="B49" s="50" t="s">
        <v>185</v>
      </c>
      <c r="C49" s="42"/>
      <c r="D49" s="51"/>
      <c r="E49" s="257" t="s">
        <v>34</v>
      </c>
      <c r="F49" s="52">
        <v>6</v>
      </c>
      <c r="G49" s="2"/>
      <c r="H49" s="508"/>
    </row>
    <row r="50" spans="1:8" ht="14.4">
      <c r="A50" s="136" t="s">
        <v>158</v>
      </c>
      <c r="B50" s="142" t="s">
        <v>186</v>
      </c>
      <c r="C50" s="43"/>
      <c r="D50" s="44"/>
      <c r="E50" s="46"/>
      <c r="F50" s="45"/>
      <c r="G50" s="47">
        <f>SUBTOTAL(9,G48:G49)</f>
        <v>0</v>
      </c>
      <c r="H50" s="48">
        <f>SUBTOTAL(9,H48:H49)</f>
        <v>0</v>
      </c>
    </row>
    <row r="51" spans="1:8" s="242" customFormat="1" ht="42" customHeight="1">
      <c r="A51" s="501" t="s">
        <v>158</v>
      </c>
      <c r="B51" s="337" t="s">
        <v>85</v>
      </c>
      <c r="C51" s="337"/>
      <c r="D51" s="338"/>
      <c r="E51" s="340"/>
      <c r="F51" s="339">
        <f>SUBTOTAL(9,F5:F45)</f>
        <v>4826.01</v>
      </c>
      <c r="G51" s="53">
        <f>SUBTOTAL(9,G5:G50)</f>
        <v>0</v>
      </c>
      <c r="H51" s="341">
        <f>SUBTOTAL(9,H5:H50)</f>
        <v>0</v>
      </c>
    </row>
  </sheetData>
  <sheetProtection formatColumns="0" selectLockedCells="1" sort="0" autoFilter="0" pivotTables="0"/>
  <autoFilter ref="A4:H51" xr:uid="{00000000-0009-0000-0000-000002000000}"/>
  <mergeCells count="2">
    <mergeCell ref="A2:F2"/>
    <mergeCell ref="G2:H2"/>
  </mergeCells>
  <dataValidations count="1">
    <dataValidation type="list" allowBlank="1" showInputMessage="1" showErrorMessage="1" sqref="E5 E8 C5 C8" xr:uid="{79181563-F115-41CC-B92B-A8EAA4ED2189}">
      <formula1>$B$38:$B$58</formula1>
    </dataValidation>
  </dataValidations>
  <printOptions horizontalCentered="1" verticalCentered="1"/>
  <pageMargins left="0" right="0" top="0.19685039370078741" bottom="0.19685039370078741" header="0.31496062992125984" footer="0.31496062992125984"/>
  <pageSetup paperSize="9" scale="10" orientation="landscape" r:id="rId1"/>
  <headerFooter>
    <oddFooter>&amp;R&amp;8&amp;D</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4172F43F-2A4D-4C1C-B457-8044C40C8DCA}">
          <x14:formula1>
            <xm:f>Instructions!$B$39:$B$58</xm:f>
          </x14:formula1>
          <xm:sqref>E11:E23 E25:E35 E37:E44 E6 E48:E49 E9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4">
    <tabColor theme="2"/>
  </sheetPr>
  <dimension ref="A1:H94"/>
  <sheetViews>
    <sheetView showGridLines="0" view="pageBreakPreview" topLeftCell="A62" zoomScale="70" zoomScaleNormal="61" zoomScaleSheetLayoutView="70" workbookViewId="0">
      <selection activeCell="H41" activeCellId="1" sqref="D28 A36:H41"/>
    </sheetView>
  </sheetViews>
  <sheetFormatPr baseColWidth="10" defaultColWidth="11.44140625" defaultRowHeight="14.4"/>
  <cols>
    <col min="1" max="1" width="35.6640625" style="58" customWidth="1"/>
    <col min="2" max="2" width="38.109375" style="58" customWidth="1"/>
    <col min="3" max="3" width="36.6640625" style="58" customWidth="1"/>
    <col min="4" max="4" width="36.6640625" style="68" customWidth="1"/>
    <col min="5" max="16384" width="11.44140625" style="58"/>
  </cols>
  <sheetData>
    <row r="1" spans="1:8" ht="126.75" customHeight="1">
      <c r="A1" s="55"/>
      <c r="B1" s="55"/>
      <c r="C1" s="55"/>
      <c r="D1" s="57"/>
      <c r="E1" s="57"/>
      <c r="F1" s="57"/>
      <c r="G1" s="57"/>
      <c r="H1" s="57"/>
    </row>
    <row r="2" spans="1:8" ht="44.1" customHeight="1">
      <c r="A2" s="522" t="s">
        <v>187</v>
      </c>
      <c r="B2" s="522"/>
      <c r="C2" s="522"/>
      <c r="D2" s="503" t="str">
        <f>Instructions!C2</f>
        <v>XXXXXX</v>
      </c>
      <c r="E2" s="56"/>
      <c r="F2" s="56"/>
      <c r="G2" s="56"/>
      <c r="H2" s="56"/>
    </row>
    <row r="4" spans="1:8" s="62" customFormat="1" ht="29.1" customHeight="1">
      <c r="A4" s="59" t="s">
        <v>188</v>
      </c>
      <c r="B4" s="60"/>
      <c r="C4" s="60"/>
      <c r="D4" s="61"/>
      <c r="E4" s="60"/>
      <c r="F4" s="60"/>
      <c r="G4" s="60"/>
      <c r="H4" s="60"/>
    </row>
    <row r="5" spans="1:8" s="62" customFormat="1" ht="29.1" customHeight="1">
      <c r="A5" s="523" t="s">
        <v>189</v>
      </c>
      <c r="B5" s="523"/>
      <c r="C5" s="523"/>
      <c r="D5" s="523"/>
      <c r="E5" s="60"/>
      <c r="F5" s="60"/>
      <c r="G5" s="60"/>
      <c r="H5" s="60"/>
    </row>
    <row r="6" spans="1:8" ht="29.1" customHeight="1">
      <c r="A6" s="63"/>
      <c r="B6" s="64"/>
      <c r="C6" s="64"/>
      <c r="D6" s="57"/>
      <c r="E6" s="56"/>
      <c r="F6" s="56"/>
      <c r="G6" s="56"/>
      <c r="H6" s="56"/>
    </row>
    <row r="7" spans="1:8" ht="58.95" customHeight="1">
      <c r="A7" s="502" t="s">
        <v>190</v>
      </c>
      <c r="B7" s="502" t="s">
        <v>191</v>
      </c>
      <c r="C7" s="37" t="s">
        <v>192</v>
      </c>
      <c r="D7" s="40" t="s">
        <v>193</v>
      </c>
      <c r="E7" s="56"/>
      <c r="F7" s="56"/>
      <c r="G7" s="56"/>
      <c r="H7" s="56"/>
    </row>
    <row r="8" spans="1:8" ht="15.75" customHeight="1">
      <c r="A8" s="207"/>
      <c r="B8" s="69"/>
      <c r="C8" s="3"/>
      <c r="D8" s="508"/>
      <c r="E8" s="56"/>
      <c r="F8" s="56"/>
      <c r="G8" s="56"/>
      <c r="H8" s="56"/>
    </row>
    <row r="9" spans="1:8" ht="15.75" customHeight="1">
      <c r="A9" s="208"/>
      <c r="B9" s="69"/>
      <c r="C9" s="3"/>
      <c r="D9" s="508"/>
      <c r="E9" s="56"/>
      <c r="F9" s="56"/>
      <c r="G9" s="56"/>
      <c r="H9" s="56"/>
    </row>
    <row r="10" spans="1:8" ht="15.75" customHeight="1">
      <c r="A10" s="528" t="str">
        <f>'Ville D''avray'!A46</f>
        <v>Bâtiment E
 C.Fouchet</v>
      </c>
      <c r="B10" s="69"/>
      <c r="C10" s="3"/>
      <c r="D10" s="508"/>
      <c r="E10" s="56"/>
      <c r="F10" s="56"/>
      <c r="G10" s="56"/>
      <c r="H10" s="56"/>
    </row>
    <row r="11" spans="1:8" ht="15.75" customHeight="1">
      <c r="A11" s="528"/>
      <c r="B11" s="69"/>
      <c r="C11" s="3"/>
      <c r="D11" s="508"/>
      <c r="E11" s="56"/>
      <c r="F11" s="56"/>
      <c r="G11" s="56"/>
      <c r="H11" s="56"/>
    </row>
    <row r="12" spans="1:8" ht="15.75" customHeight="1">
      <c r="A12" s="208"/>
      <c r="B12" s="69"/>
      <c r="C12" s="3"/>
      <c r="D12" s="508"/>
      <c r="E12" s="56"/>
      <c r="F12" s="56"/>
      <c r="G12" s="56"/>
      <c r="H12" s="56"/>
    </row>
    <row r="13" spans="1:8" ht="15.75" customHeight="1">
      <c r="A13" s="208"/>
      <c r="B13" s="69"/>
      <c r="C13" s="3"/>
      <c r="D13" s="508"/>
      <c r="E13" s="56"/>
      <c r="F13" s="56"/>
      <c r="G13" s="56"/>
      <c r="H13" s="56"/>
    </row>
    <row r="14" spans="1:8" ht="15.75" customHeight="1">
      <c r="A14" s="212"/>
      <c r="B14" s="209"/>
      <c r="C14" s="210">
        <f>SUBTOTAL(9,C8:C13)</f>
        <v>0</v>
      </c>
      <c r="D14" s="211">
        <f>SUBTOTAL(9,D8:D13)</f>
        <v>0</v>
      </c>
      <c r="E14" s="56"/>
      <c r="F14" s="56"/>
      <c r="G14" s="56"/>
      <c r="H14" s="56"/>
    </row>
    <row r="15" spans="1:8" ht="15.75" customHeight="1">
      <c r="A15" s="230"/>
      <c r="B15" s="69"/>
      <c r="C15" s="3"/>
      <c r="D15" s="508"/>
      <c r="E15" s="56"/>
      <c r="F15" s="56"/>
      <c r="G15" s="56"/>
      <c r="H15" s="56"/>
    </row>
    <row r="16" spans="1:8" ht="15.75" customHeight="1">
      <c r="A16" s="230"/>
      <c r="B16" s="69"/>
      <c r="C16" s="3"/>
      <c r="D16" s="508"/>
      <c r="E16" s="56"/>
      <c r="F16" s="56"/>
      <c r="G16" s="56"/>
      <c r="H16" s="56"/>
    </row>
    <row r="17" spans="1:4" ht="15.75" customHeight="1">
      <c r="A17" s="230"/>
      <c r="B17" s="69"/>
      <c r="C17" s="3"/>
      <c r="D17" s="508"/>
    </row>
    <row r="18" spans="1:4" ht="15.75" customHeight="1">
      <c r="A18" s="529" t="str">
        <f>'Ville D''avray'!A74</f>
        <v>Bâtiment A1 
C.Dufour</v>
      </c>
      <c r="B18" s="69"/>
      <c r="C18" s="3"/>
      <c r="D18" s="508"/>
    </row>
    <row r="19" spans="1:4" ht="15.75" customHeight="1">
      <c r="A19" s="529"/>
      <c r="B19" s="69"/>
      <c r="C19" s="3"/>
      <c r="D19" s="508"/>
    </row>
    <row r="20" spans="1:4" ht="15.75" customHeight="1">
      <c r="A20" s="230"/>
      <c r="B20" s="69"/>
      <c r="C20" s="3"/>
      <c r="D20" s="508"/>
    </row>
    <row r="21" spans="1:4" ht="15.75" customHeight="1">
      <c r="A21" s="231"/>
      <c r="B21" s="232"/>
      <c r="C21" s="233">
        <f>SUBTOTAL(9,C15:C20)</f>
        <v>0</v>
      </c>
      <c r="D21" s="234">
        <f>SUBTOTAL(9,D15:D20)</f>
        <v>0</v>
      </c>
    </row>
    <row r="22" spans="1:4" ht="15.75" customHeight="1">
      <c r="A22" s="312"/>
      <c r="B22" s="69"/>
      <c r="C22" s="3"/>
      <c r="D22" s="508"/>
    </row>
    <row r="23" spans="1:4" ht="15.75" customHeight="1">
      <c r="A23" s="313"/>
      <c r="B23" s="69"/>
      <c r="C23" s="3"/>
      <c r="D23" s="508"/>
    </row>
    <row r="24" spans="1:4" ht="15.75" customHeight="1">
      <c r="A24" s="313"/>
      <c r="B24" s="69"/>
      <c r="C24" s="3"/>
      <c r="D24" s="508"/>
    </row>
    <row r="25" spans="1:4" ht="15.75" customHeight="1">
      <c r="A25" s="531" t="str">
        <f>'Ville D''avray'!A90</f>
        <v>Bâtiment Atelier</v>
      </c>
      <c r="B25" s="69"/>
      <c r="C25" s="3"/>
      <c r="D25" s="508"/>
    </row>
    <row r="26" spans="1:4" ht="15.75" customHeight="1">
      <c r="A26" s="531"/>
      <c r="B26" s="69"/>
      <c r="C26" s="3"/>
      <c r="D26" s="508"/>
    </row>
    <row r="27" spans="1:4" ht="15.75" customHeight="1">
      <c r="A27" s="531"/>
      <c r="B27" s="69"/>
      <c r="C27" s="3"/>
      <c r="D27" s="508"/>
    </row>
    <row r="28" spans="1:4" ht="15.75" customHeight="1">
      <c r="A28" s="313"/>
      <c r="B28" s="308"/>
      <c r="C28" s="309">
        <f>SUBTOTAL(9,C22:C27)</f>
        <v>0</v>
      </c>
      <c r="D28" s="510">
        <f>SUBTOTAL(9,D22:D27)</f>
        <v>0</v>
      </c>
    </row>
    <row r="29" spans="1:4" ht="15.75" customHeight="1">
      <c r="A29" s="310"/>
      <c r="B29" s="69"/>
      <c r="C29" s="3"/>
      <c r="D29" s="508"/>
    </row>
    <row r="30" spans="1:4" ht="15.75" customHeight="1">
      <c r="A30" s="311"/>
      <c r="B30" s="69"/>
      <c r="C30" s="3"/>
      <c r="D30" s="508"/>
    </row>
    <row r="31" spans="1:4" ht="15.75" customHeight="1">
      <c r="A31" s="311"/>
      <c r="B31" s="69"/>
      <c r="C31" s="3"/>
      <c r="D31" s="508"/>
    </row>
    <row r="32" spans="1:4" ht="15.75" customHeight="1">
      <c r="A32" s="530" t="str">
        <f>'Ville D''avray'!A107</f>
        <v>Bâtiment L. Proslier A2</v>
      </c>
      <c r="B32" s="69"/>
      <c r="C32" s="3"/>
      <c r="D32" s="508"/>
    </row>
    <row r="33" spans="1:8" ht="15.75" customHeight="1">
      <c r="A33" s="530"/>
      <c r="B33" s="69"/>
      <c r="C33" s="3"/>
      <c r="D33" s="508"/>
      <c r="E33" s="56"/>
      <c r="F33" s="56"/>
      <c r="G33" s="56"/>
      <c r="H33" s="56"/>
    </row>
    <row r="34" spans="1:8" ht="15.75" customHeight="1">
      <c r="A34" s="311"/>
      <c r="B34" s="69"/>
      <c r="C34" s="3"/>
      <c r="D34" s="508"/>
      <c r="E34" s="56"/>
      <c r="F34" s="56"/>
      <c r="G34" s="56"/>
      <c r="H34" s="56"/>
    </row>
    <row r="35" spans="1:8" ht="15.75" customHeight="1">
      <c r="A35" s="311"/>
      <c r="B35" s="314"/>
      <c r="C35" s="315">
        <f>SUBTOTAL(9,C29:C34)</f>
        <v>0</v>
      </c>
      <c r="D35" s="509">
        <f>SUBTOTAL(9,D29:D34)</f>
        <v>0</v>
      </c>
      <c r="E35" s="56"/>
      <c r="F35" s="56"/>
      <c r="G35" s="56"/>
      <c r="H35" s="56"/>
    </row>
    <row r="36" spans="1:8" ht="15.75" customHeight="1">
      <c r="A36" s="317"/>
      <c r="B36" s="69"/>
      <c r="C36" s="3"/>
      <c r="D36" s="508"/>
      <c r="E36" s="56"/>
      <c r="F36" s="56"/>
      <c r="G36" s="56"/>
      <c r="H36" s="56"/>
    </row>
    <row r="37" spans="1:8" ht="15.75" customHeight="1">
      <c r="A37" s="316"/>
      <c r="B37" s="69"/>
      <c r="C37" s="3"/>
      <c r="D37" s="508"/>
      <c r="E37" s="56"/>
      <c r="F37" s="56"/>
      <c r="G37" s="56"/>
      <c r="H37" s="56"/>
    </row>
    <row r="38" spans="1:8" ht="15.75" customHeight="1">
      <c r="A38" s="316"/>
      <c r="B38" s="69"/>
      <c r="C38" s="3"/>
      <c r="D38" s="508"/>
      <c r="E38" s="56"/>
      <c r="F38" s="56"/>
      <c r="G38" s="56"/>
      <c r="H38" s="56"/>
    </row>
    <row r="39" spans="1:8" ht="15.75" customHeight="1">
      <c r="A39" s="532" t="str">
        <f>'Ville D''avray'!A145</f>
        <v>Bâtiment L'Horloge / Bâtiment B</v>
      </c>
      <c r="B39" s="69"/>
      <c r="C39" s="3"/>
      <c r="D39" s="508"/>
      <c r="E39" s="56"/>
      <c r="F39" s="56"/>
      <c r="G39" s="56"/>
      <c r="H39" s="56"/>
    </row>
    <row r="40" spans="1:8" ht="15.75" customHeight="1">
      <c r="A40" s="532"/>
      <c r="B40" s="69"/>
      <c r="C40" s="3"/>
      <c r="D40" s="508"/>
      <c r="E40" s="56"/>
      <c r="F40" s="56"/>
      <c r="G40" s="56"/>
      <c r="H40" s="56"/>
    </row>
    <row r="41" spans="1:8" ht="15.75" customHeight="1">
      <c r="A41" s="316"/>
      <c r="B41" s="69"/>
      <c r="C41" s="3"/>
      <c r="D41" s="508"/>
      <c r="E41" s="56"/>
      <c r="F41" s="56"/>
      <c r="G41" s="56"/>
      <c r="H41" s="56"/>
    </row>
    <row r="42" spans="1:8" ht="15.75" customHeight="1">
      <c r="A42" s="318"/>
      <c r="B42" s="319"/>
      <c r="C42" s="235">
        <f>SUBTOTAL(9,C36:C41)</f>
        <v>0</v>
      </c>
      <c r="D42" s="236">
        <f>SUBTOTAL(9,D36:D41)</f>
        <v>0</v>
      </c>
      <c r="E42" s="56"/>
      <c r="F42" s="56"/>
      <c r="G42" s="56"/>
      <c r="H42" s="56"/>
    </row>
    <row r="43" spans="1:8" ht="15.75" customHeight="1">
      <c r="A43" s="320"/>
      <c r="B43" s="69"/>
      <c r="C43" s="3"/>
      <c r="D43" s="508"/>
      <c r="E43" s="56"/>
      <c r="F43" s="56"/>
      <c r="G43" s="56"/>
      <c r="H43" s="56"/>
    </row>
    <row r="44" spans="1:8" ht="15.75" customHeight="1">
      <c r="A44" s="320"/>
      <c r="B44" s="69"/>
      <c r="C44" s="3"/>
      <c r="D44" s="508"/>
      <c r="E44" s="56"/>
      <c r="F44" s="56"/>
      <c r="G44" s="56"/>
      <c r="H44" s="56"/>
    </row>
    <row r="45" spans="1:8" ht="15.75" customHeight="1">
      <c r="A45" s="320"/>
      <c r="B45" s="69"/>
      <c r="C45" s="3"/>
      <c r="D45" s="508"/>
      <c r="E45" s="56"/>
      <c r="F45" s="56"/>
      <c r="G45" s="56"/>
      <c r="H45" s="56"/>
    </row>
    <row r="46" spans="1:8" ht="15.75" customHeight="1">
      <c r="A46" s="533" t="str">
        <f>'Ville D''avray'!A171</f>
        <v>Bâtiment La Recherche / Bâtiment F</v>
      </c>
      <c r="B46" s="69"/>
      <c r="C46" s="3"/>
      <c r="D46" s="508"/>
      <c r="E46" s="56"/>
      <c r="F46" s="56"/>
      <c r="G46" s="56"/>
      <c r="H46" s="56"/>
    </row>
    <row r="47" spans="1:8" ht="15.75" customHeight="1">
      <c r="A47" s="534"/>
      <c r="B47" s="69"/>
      <c r="C47" s="3"/>
      <c r="D47" s="508"/>
      <c r="E47" s="56"/>
      <c r="F47" s="56"/>
      <c r="G47" s="56"/>
      <c r="H47" s="56"/>
    </row>
    <row r="48" spans="1:8" ht="15.75" customHeight="1">
      <c r="A48" s="320"/>
      <c r="B48" s="69"/>
      <c r="C48" s="3"/>
      <c r="D48" s="508"/>
      <c r="E48" s="56"/>
      <c r="F48" s="56"/>
      <c r="G48" s="56"/>
      <c r="H48" s="56"/>
    </row>
    <row r="49" spans="1:8" ht="15.75" customHeight="1">
      <c r="A49" s="321"/>
      <c r="B49" s="322"/>
      <c r="C49" s="323">
        <f>SUBTOTAL(9,C43:C48)</f>
        <v>0</v>
      </c>
      <c r="D49" s="324">
        <f>SUBTOTAL(9,D43:D48)</f>
        <v>0</v>
      </c>
      <c r="E49" s="56"/>
      <c r="F49" s="56"/>
      <c r="G49" s="56"/>
      <c r="H49" s="56"/>
    </row>
    <row r="50" spans="1:8" ht="15.75" customHeight="1">
      <c r="A50" s="325"/>
      <c r="B50" s="69"/>
      <c r="C50" s="3"/>
      <c r="D50" s="508"/>
      <c r="E50" s="56"/>
      <c r="F50" s="56"/>
      <c r="G50" s="56"/>
      <c r="H50" s="56"/>
    </row>
    <row r="51" spans="1:8" ht="15.75" customHeight="1">
      <c r="A51" s="326"/>
      <c r="B51" s="69"/>
      <c r="C51" s="3"/>
      <c r="D51" s="508"/>
      <c r="E51" s="56"/>
      <c r="F51" s="56"/>
      <c r="G51" s="56"/>
      <c r="H51" s="56"/>
    </row>
    <row r="52" spans="1:8" ht="15.75" customHeight="1">
      <c r="A52" s="326"/>
      <c r="B52" s="69"/>
      <c r="C52" s="3"/>
      <c r="D52" s="508"/>
      <c r="E52" s="56"/>
      <c r="F52" s="56"/>
      <c r="G52" s="56"/>
      <c r="H52" s="56"/>
    </row>
    <row r="53" spans="1:8" ht="15.75" customHeight="1">
      <c r="A53" s="525" t="str">
        <f>'Ville D''avray'!A188</f>
        <v>Bâtiment Les Lilas</v>
      </c>
      <c r="B53" s="69"/>
      <c r="C53" s="3"/>
      <c r="D53" s="508"/>
      <c r="E53" s="56"/>
      <c r="F53" s="56"/>
      <c r="G53" s="56"/>
      <c r="H53" s="56"/>
    </row>
    <row r="54" spans="1:8" ht="15.75" customHeight="1">
      <c r="A54" s="525"/>
      <c r="B54" s="69"/>
      <c r="C54" s="3"/>
      <c r="D54" s="508"/>
      <c r="E54" s="56"/>
      <c r="F54" s="56"/>
      <c r="G54" s="56"/>
      <c r="H54" s="56"/>
    </row>
    <row r="55" spans="1:8" ht="15.75" customHeight="1">
      <c r="A55" s="326"/>
      <c r="B55" s="69"/>
      <c r="C55" s="3"/>
      <c r="D55" s="508"/>
      <c r="E55" s="56"/>
      <c r="F55" s="56"/>
      <c r="G55" s="56"/>
      <c r="H55" s="56"/>
    </row>
    <row r="56" spans="1:8" ht="15.75" customHeight="1">
      <c r="A56" s="327"/>
      <c r="B56" s="328"/>
      <c r="C56" s="329">
        <f>SUBTOTAL(9,C50:C55)</f>
        <v>0</v>
      </c>
      <c r="D56" s="330">
        <f>SUBTOTAL(9,D50:D55)</f>
        <v>0</v>
      </c>
      <c r="E56" s="56"/>
      <c r="F56" s="56"/>
      <c r="G56" s="56"/>
      <c r="H56" s="56"/>
    </row>
    <row r="57" spans="1:8" ht="15.75" customHeight="1">
      <c r="A57" s="213"/>
      <c r="B57" s="69"/>
      <c r="C57" s="3"/>
      <c r="D57" s="508"/>
      <c r="E57" s="56"/>
      <c r="F57" s="56"/>
      <c r="G57" s="56"/>
      <c r="H57" s="56"/>
    </row>
    <row r="58" spans="1:8" ht="15.75" customHeight="1">
      <c r="A58" s="214"/>
      <c r="B58" s="69"/>
      <c r="C58" s="3"/>
      <c r="D58" s="508"/>
      <c r="E58" s="56"/>
      <c r="F58" s="56"/>
      <c r="G58" s="56"/>
      <c r="H58" s="56"/>
    </row>
    <row r="59" spans="1:8" ht="15.75" customHeight="1">
      <c r="A59" s="214"/>
      <c r="B59" s="69"/>
      <c r="C59" s="3"/>
      <c r="D59" s="508"/>
      <c r="E59" s="56"/>
      <c r="F59" s="56"/>
      <c r="G59" s="56"/>
      <c r="H59" s="56"/>
    </row>
    <row r="60" spans="1:8" ht="15.75" customHeight="1">
      <c r="A60" s="526" t="str">
        <f>'Ville D''avray'!A206</f>
        <v>Bâtiment La Danseuse / Bâtiment D</v>
      </c>
      <c r="B60" s="69"/>
      <c r="C60" s="3"/>
      <c r="D60" s="508"/>
      <c r="E60" s="56"/>
      <c r="F60" s="56"/>
      <c r="G60" s="56"/>
      <c r="H60" s="56"/>
    </row>
    <row r="61" spans="1:8" ht="15.75" customHeight="1">
      <c r="A61" s="526"/>
      <c r="B61" s="69"/>
      <c r="C61" s="3"/>
      <c r="D61" s="508"/>
      <c r="E61" s="56"/>
      <c r="F61" s="56"/>
      <c r="G61" s="56"/>
      <c r="H61" s="56"/>
    </row>
    <row r="62" spans="1:8" ht="15.75" customHeight="1">
      <c r="A62" s="214"/>
      <c r="B62" s="69"/>
      <c r="C62" s="3"/>
      <c r="D62" s="508"/>
      <c r="E62" s="56"/>
      <c r="F62" s="56"/>
      <c r="G62" s="56"/>
      <c r="H62" s="56"/>
    </row>
    <row r="63" spans="1:8" ht="15.75" customHeight="1">
      <c r="A63" s="215"/>
      <c r="B63" s="216"/>
      <c r="C63" s="217">
        <f>SUBTOTAL(9,C57:C62)</f>
        <v>0</v>
      </c>
      <c r="D63" s="218">
        <f>SUBTOTAL(9,D57:D62)</f>
        <v>0</v>
      </c>
      <c r="E63" s="56"/>
      <c r="F63" s="56"/>
      <c r="G63" s="56"/>
      <c r="H63" s="56"/>
    </row>
    <row r="64" spans="1:8" ht="15.75" customHeight="1">
      <c r="A64" s="219"/>
      <c r="B64" s="69"/>
      <c r="C64" s="3"/>
      <c r="D64" s="508"/>
      <c r="E64" s="56"/>
      <c r="F64" s="56"/>
      <c r="G64" s="56"/>
      <c r="H64" s="56"/>
    </row>
    <row r="65" spans="1:8" ht="15.75" customHeight="1">
      <c r="A65" s="220"/>
      <c r="B65" s="69"/>
      <c r="C65" s="3"/>
      <c r="D65" s="508"/>
      <c r="E65" s="56"/>
      <c r="F65" s="56"/>
      <c r="G65" s="56"/>
      <c r="H65" s="56"/>
    </row>
    <row r="66" spans="1:8" ht="15.75" customHeight="1">
      <c r="A66" s="220"/>
      <c r="B66" s="69"/>
      <c r="C66" s="3"/>
      <c r="D66" s="508"/>
      <c r="E66" s="56"/>
      <c r="F66" s="56"/>
      <c r="G66" s="56"/>
      <c r="H66" s="56"/>
    </row>
    <row r="67" spans="1:8" ht="15.75" customHeight="1">
      <c r="A67" s="527" t="str">
        <f>'Ville D''avray'!A223</f>
        <v>Bâtiment Le Château / Bâtiment C</v>
      </c>
      <c r="B67" s="69"/>
      <c r="C67" s="3"/>
      <c r="D67" s="508"/>
      <c r="E67" s="56"/>
      <c r="F67" s="56"/>
      <c r="G67" s="56"/>
      <c r="H67" s="56"/>
    </row>
    <row r="68" spans="1:8" ht="15.75" customHeight="1">
      <c r="A68" s="527"/>
      <c r="B68" s="69"/>
      <c r="C68" s="3"/>
      <c r="D68" s="508"/>
      <c r="E68" s="56"/>
      <c r="F68" s="56"/>
      <c r="G68" s="56"/>
      <c r="H68" s="56"/>
    </row>
    <row r="69" spans="1:8" ht="15.75" customHeight="1">
      <c r="A69" s="220"/>
      <c r="B69" s="69"/>
      <c r="C69" s="3"/>
      <c r="D69" s="508"/>
      <c r="E69" s="56"/>
      <c r="F69" s="56"/>
      <c r="G69" s="56"/>
      <c r="H69" s="56"/>
    </row>
    <row r="70" spans="1:8" ht="15.75" customHeight="1">
      <c r="A70" s="220"/>
      <c r="B70" s="221"/>
      <c r="C70" s="222">
        <f>SUBTOTAL(9,C64:C69)</f>
        <v>0</v>
      </c>
      <c r="D70" s="223">
        <f>SUBTOTAL(9,D64:D69)</f>
        <v>0</v>
      </c>
      <c r="E70" s="56"/>
      <c r="F70" s="56"/>
      <c r="G70" s="56"/>
      <c r="H70" s="56"/>
    </row>
    <row r="71" spans="1:8" ht="15.75" customHeight="1">
      <c r="A71" s="224"/>
      <c r="B71" s="69"/>
      <c r="C71" s="3"/>
      <c r="D71" s="508"/>
      <c r="E71" s="56"/>
      <c r="F71" s="56"/>
      <c r="G71" s="56"/>
      <c r="H71" s="56"/>
    </row>
    <row r="72" spans="1:8" ht="15.75" customHeight="1">
      <c r="A72" s="225"/>
      <c r="B72" s="69"/>
      <c r="C72" s="3"/>
      <c r="D72" s="508"/>
      <c r="E72" s="56"/>
      <c r="F72" s="56"/>
      <c r="G72" s="56"/>
      <c r="H72" s="56"/>
    </row>
    <row r="73" spans="1:8" ht="15.75" customHeight="1">
      <c r="A73" s="505"/>
      <c r="B73" s="69"/>
      <c r="C73" s="3"/>
      <c r="D73" s="508"/>
      <c r="E73" s="56"/>
      <c r="F73" s="56"/>
      <c r="G73" s="56"/>
      <c r="H73" s="56"/>
    </row>
    <row r="74" spans="1:8" ht="15.75" customHeight="1">
      <c r="A74" s="535" t="str">
        <f>'Ville D''avray'!A238</f>
        <v>Bâtiment La Dépendance / Bâtiment H</v>
      </c>
      <c r="B74" s="69"/>
      <c r="C74" s="3"/>
      <c r="D74" s="508"/>
      <c r="E74" s="56"/>
      <c r="F74" s="56"/>
      <c r="G74" s="56"/>
      <c r="H74" s="56"/>
    </row>
    <row r="75" spans="1:8" ht="15.75" customHeight="1">
      <c r="A75" s="535"/>
      <c r="B75" s="69"/>
      <c r="C75" s="3"/>
      <c r="D75" s="508"/>
      <c r="E75" s="56"/>
      <c r="F75" s="56"/>
      <c r="G75" s="56"/>
      <c r="H75" s="56"/>
    </row>
    <row r="76" spans="1:8" ht="15.75" customHeight="1">
      <c r="A76" s="225"/>
      <c r="B76" s="69"/>
      <c r="C76" s="3"/>
      <c r="D76" s="508"/>
      <c r="E76" s="56"/>
      <c r="F76" s="56"/>
      <c r="G76" s="56"/>
      <c r="H76" s="56"/>
    </row>
    <row r="77" spans="1:8" ht="15.75" customHeight="1">
      <c r="A77" s="226"/>
      <c r="B77" s="227"/>
      <c r="C77" s="228">
        <f>SUBTOTAL(9,C71:C76)</f>
        <v>0</v>
      </c>
      <c r="D77" s="229">
        <f>SUBTOTAL(9,D71:D76)</f>
        <v>0</v>
      </c>
      <c r="E77" s="56"/>
      <c r="F77" s="56"/>
      <c r="G77" s="56"/>
      <c r="H77" s="56"/>
    </row>
    <row r="78" spans="1:8" ht="15.75" customHeight="1">
      <c r="A78" s="331"/>
      <c r="B78" s="69"/>
      <c r="C78" s="3"/>
      <c r="D78" s="508"/>
      <c r="E78" s="56"/>
      <c r="F78" s="56"/>
      <c r="G78" s="56"/>
      <c r="H78" s="56"/>
    </row>
    <row r="79" spans="1:8" ht="15.75" customHeight="1">
      <c r="A79" s="332"/>
      <c r="B79" s="69"/>
      <c r="C79" s="3"/>
      <c r="D79" s="508"/>
      <c r="E79" s="56"/>
      <c r="F79" s="56"/>
      <c r="G79" s="56"/>
      <c r="H79" s="56"/>
    </row>
    <row r="80" spans="1:8" ht="15.75" customHeight="1">
      <c r="A80" s="524" t="str">
        <f>'Campus de Saint-Cloud'!A51</f>
        <v>Bâtiment Saint-cloud</v>
      </c>
      <c r="B80" s="69"/>
      <c r="C80" s="3"/>
      <c r="D80" s="508"/>
      <c r="E80" s="56"/>
      <c r="F80" s="56"/>
      <c r="G80" s="56"/>
      <c r="H80" s="56"/>
    </row>
    <row r="81" spans="1:8" ht="15.75" customHeight="1">
      <c r="A81" s="524"/>
      <c r="B81" s="69"/>
      <c r="C81" s="3"/>
      <c r="D81" s="508"/>
      <c r="E81" s="56"/>
      <c r="F81" s="56"/>
      <c r="G81" s="56"/>
      <c r="H81" s="56"/>
    </row>
    <row r="82" spans="1:8" ht="15.75" customHeight="1">
      <c r="A82" s="332"/>
      <c r="B82" s="69"/>
      <c r="C82" s="3"/>
      <c r="D82" s="508"/>
      <c r="E82" s="56"/>
      <c r="F82" s="56"/>
      <c r="G82" s="56"/>
      <c r="H82" s="56"/>
    </row>
    <row r="83" spans="1:8" ht="15.75" customHeight="1">
      <c r="A83" s="332"/>
      <c r="B83" s="69"/>
      <c r="C83" s="3"/>
      <c r="D83" s="508"/>
      <c r="E83" s="56"/>
      <c r="F83" s="56"/>
      <c r="G83" s="56"/>
      <c r="H83" s="56"/>
    </row>
    <row r="84" spans="1:8" ht="15.75" customHeight="1">
      <c r="A84" s="332"/>
      <c r="B84" s="333"/>
      <c r="C84" s="334">
        <f>SUBTOTAL(9,C78:C83)</f>
        <v>0</v>
      </c>
      <c r="D84" s="335">
        <f>SUBTOTAL(9,D78:D83)</f>
        <v>0</v>
      </c>
      <c r="E84" s="56"/>
      <c r="F84" s="56"/>
      <c r="G84" s="56"/>
      <c r="H84" s="56"/>
    </row>
    <row r="85" spans="1:8" s="67" customFormat="1" ht="36.75" customHeight="1">
      <c r="A85" s="70" t="s">
        <v>194</v>
      </c>
      <c r="B85" s="65"/>
      <c r="C85" s="65">
        <f>SUBTOTAL(9,C8:C84)</f>
        <v>0</v>
      </c>
      <c r="D85" s="66">
        <f>SUBTOTAL(9,D8:D84)</f>
        <v>0</v>
      </c>
    </row>
    <row r="89" spans="1:8">
      <c r="A89" s="56" t="s">
        <v>195</v>
      </c>
      <c r="B89" s="56"/>
      <c r="C89" s="56"/>
      <c r="D89" s="57"/>
      <c r="E89" s="56"/>
      <c r="F89" s="56"/>
      <c r="G89" s="56"/>
      <c r="H89" s="56"/>
    </row>
    <row r="90" spans="1:8">
      <c r="A90" s="56" t="s">
        <v>196</v>
      </c>
      <c r="B90" s="56"/>
      <c r="C90" s="56"/>
      <c r="D90" s="57"/>
      <c r="E90" s="56"/>
      <c r="F90" s="56"/>
      <c r="G90" s="56"/>
      <c r="H90" s="56"/>
    </row>
    <row r="91" spans="1:8">
      <c r="A91" s="56" t="s">
        <v>197</v>
      </c>
      <c r="B91" s="56"/>
      <c r="C91" s="56"/>
      <c r="D91" s="57"/>
      <c r="E91" s="56"/>
      <c r="F91" s="56"/>
      <c r="G91" s="56"/>
      <c r="H91" s="56"/>
    </row>
    <row r="92" spans="1:8">
      <c r="A92" s="56" t="s">
        <v>198</v>
      </c>
      <c r="B92" s="56"/>
      <c r="C92" s="56"/>
      <c r="D92" s="57"/>
      <c r="E92" s="56"/>
      <c r="F92" s="56"/>
      <c r="G92" s="56"/>
      <c r="H92" s="56"/>
    </row>
    <row r="93" spans="1:8">
      <c r="A93" s="56" t="s">
        <v>199</v>
      </c>
      <c r="B93" s="56"/>
      <c r="C93" s="56"/>
      <c r="D93" s="57"/>
      <c r="E93" s="56"/>
      <c r="F93" s="56"/>
      <c r="G93" s="56"/>
      <c r="H93" s="56"/>
    </row>
    <row r="94" spans="1:8">
      <c r="A94" s="56" t="s">
        <v>200</v>
      </c>
      <c r="B94" s="56"/>
      <c r="C94" s="56"/>
      <c r="D94" s="57"/>
      <c r="E94" s="56"/>
      <c r="F94" s="56"/>
      <c r="G94" s="56"/>
      <c r="H94" s="56"/>
    </row>
  </sheetData>
  <sheetProtection insertRows="0" selectLockedCells="1" sort="0" autoFilter="0"/>
  <mergeCells count="13">
    <mergeCell ref="A2:C2"/>
    <mergeCell ref="A5:D5"/>
    <mergeCell ref="A80:A81"/>
    <mergeCell ref="A53:A54"/>
    <mergeCell ref="A60:A61"/>
    <mergeCell ref="A67:A68"/>
    <mergeCell ref="A10:A11"/>
    <mergeCell ref="A18:A19"/>
    <mergeCell ref="A32:A33"/>
    <mergeCell ref="A25:A27"/>
    <mergeCell ref="A39:A40"/>
    <mergeCell ref="A46:A47"/>
    <mergeCell ref="A74:A75"/>
  </mergeCells>
  <dataValidations count="1">
    <dataValidation type="list" allowBlank="1" showInputMessage="1" showErrorMessage="1" sqref="B22:B27 B78:B83 B57:B62 B36:B41 B43:B48 B50:B55 B8:B13 B29:B34 B15:B20 B64:B69 B71:B76" xr:uid="{00000000-0002-0000-0300-000000000000}">
      <formula1>$A$89:$A$94</formula1>
    </dataValidation>
  </dataValidations>
  <pageMargins left="0.7" right="0.7" top="0.75" bottom="0.75" header="0.3" footer="0.3"/>
  <pageSetup paperSize="9" scale="23" orientation="portrait" horizontalDpi="4294967293"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euil8">
    <tabColor theme="2"/>
  </sheetPr>
  <dimension ref="A5:AG99"/>
  <sheetViews>
    <sheetView showGridLines="0" view="pageBreakPreview" zoomScale="60" zoomScaleNormal="100" workbookViewId="0">
      <selection activeCell="C87" sqref="A73:C87"/>
    </sheetView>
  </sheetViews>
  <sheetFormatPr baseColWidth="10" defaultColWidth="11.44140625" defaultRowHeight="14.4"/>
  <cols>
    <col min="1" max="1" width="30.5546875" style="71" customWidth="1"/>
    <col min="2" max="2" width="30.44140625" style="71" customWidth="1"/>
    <col min="3" max="3" width="51.5546875" style="71" customWidth="1"/>
    <col min="4" max="4" width="75.44140625" style="71" customWidth="1"/>
    <col min="5" max="16384" width="11.44140625" style="71"/>
  </cols>
  <sheetData>
    <row r="5" spans="1:33" ht="33" customHeight="1"/>
    <row r="6" spans="1:33" ht="42" customHeight="1">
      <c r="A6" s="537" t="s">
        <v>201</v>
      </c>
      <c r="B6" s="537"/>
      <c r="C6" s="537"/>
      <c r="D6" s="89" t="str">
        <f>Instructions!C2</f>
        <v>XXXXXX</v>
      </c>
    </row>
    <row r="7" spans="1:33" ht="33" customHeight="1"/>
    <row r="8" spans="1:33" ht="15.6">
      <c r="A8" s="72" t="s">
        <v>202</v>
      </c>
      <c r="B8" s="72"/>
      <c r="C8" s="72"/>
      <c r="D8" s="72"/>
    </row>
    <row r="9" spans="1:33" ht="15.6">
      <c r="A9" s="72" t="s">
        <v>203</v>
      </c>
      <c r="B9" s="72"/>
      <c r="C9" s="72"/>
      <c r="D9" s="72"/>
    </row>
    <row r="10" spans="1:33" ht="15.6">
      <c r="A10" s="72"/>
      <c r="B10" s="72"/>
      <c r="C10" s="72"/>
      <c r="D10" s="72"/>
    </row>
    <row r="11" spans="1:33" s="76" customFormat="1" ht="14.1" customHeight="1">
      <c r="A11" s="73" t="s">
        <v>204</v>
      </c>
      <c r="B11" s="73"/>
      <c r="C11" s="73"/>
      <c r="D11" s="73"/>
      <c r="E11" s="74"/>
      <c r="F11" s="74"/>
      <c r="G11" s="75"/>
      <c r="H11" s="75"/>
      <c r="I11" s="75"/>
      <c r="J11" s="75"/>
      <c r="K11" s="75"/>
      <c r="AE11" s="77"/>
      <c r="AF11" s="77"/>
      <c r="AG11" s="77"/>
    </row>
    <row r="12" spans="1:33" s="80" customFormat="1" ht="14.1" customHeight="1">
      <c r="A12" s="78"/>
      <c r="B12" s="78"/>
      <c r="C12" s="78"/>
      <c r="D12" s="78"/>
      <c r="E12" s="78"/>
      <c r="F12" s="78"/>
      <c r="G12" s="79"/>
      <c r="H12" s="79"/>
      <c r="I12" s="79"/>
      <c r="J12" s="79"/>
      <c r="K12" s="79"/>
      <c r="AE12" s="81"/>
      <c r="AF12" s="81"/>
      <c r="AG12" s="81"/>
    </row>
    <row r="13" spans="1:33" s="83" customFormat="1" ht="18" customHeight="1">
      <c r="A13" s="536" t="s">
        <v>205</v>
      </c>
      <c r="B13" s="536"/>
      <c r="C13" s="536"/>
      <c r="D13" s="536"/>
      <c r="E13" s="82"/>
      <c r="X13" s="81"/>
      <c r="Y13" s="81"/>
      <c r="Z13" s="81"/>
    </row>
    <row r="14" spans="1:33" s="83" customFormat="1" ht="18" customHeight="1">
      <c r="A14" s="82"/>
      <c r="B14" s="82"/>
      <c r="C14" s="82"/>
      <c r="D14" s="82"/>
      <c r="X14" s="81"/>
      <c r="Y14" s="81"/>
      <c r="Z14" s="81"/>
    </row>
    <row r="15" spans="1:33" ht="66.900000000000006" customHeight="1">
      <c r="A15" s="84" t="s">
        <v>206</v>
      </c>
      <c r="B15" s="85" t="s">
        <v>207</v>
      </c>
      <c r="C15" s="86" t="s">
        <v>208</v>
      </c>
      <c r="D15" s="86" t="s">
        <v>209</v>
      </c>
    </row>
    <row r="16" spans="1:33" ht="15.6">
      <c r="A16" s="87"/>
      <c r="B16" s="87"/>
      <c r="C16" s="87"/>
      <c r="D16" s="87"/>
    </row>
    <row r="17" spans="1:4" ht="15.6">
      <c r="A17" s="87"/>
      <c r="B17" s="87"/>
      <c r="C17" s="87"/>
      <c r="D17" s="87"/>
    </row>
    <row r="18" spans="1:4" ht="15.6">
      <c r="A18" s="87"/>
      <c r="B18" s="87"/>
      <c r="C18" s="87"/>
      <c r="D18" s="87"/>
    </row>
    <row r="19" spans="1:4" ht="15.6">
      <c r="A19" s="87"/>
      <c r="B19" s="87"/>
      <c r="C19" s="87"/>
      <c r="D19" s="87"/>
    </row>
    <row r="20" spans="1:4" ht="15.6">
      <c r="A20" s="87"/>
      <c r="B20" s="87"/>
      <c r="C20" s="87"/>
      <c r="D20" s="87"/>
    </row>
    <row r="21" spans="1:4" ht="15.6">
      <c r="A21" s="87"/>
      <c r="B21" s="87"/>
      <c r="C21" s="87"/>
      <c r="D21" s="87"/>
    </row>
    <row r="22" spans="1:4" ht="15.6">
      <c r="A22" s="87"/>
      <c r="B22" s="87"/>
      <c r="C22" s="87"/>
      <c r="D22" s="87"/>
    </row>
    <row r="23" spans="1:4" ht="15.6">
      <c r="A23" s="87"/>
      <c r="B23" s="87"/>
      <c r="C23" s="87"/>
      <c r="D23" s="87"/>
    </row>
    <row r="24" spans="1:4" ht="15.6">
      <c r="A24" s="87"/>
      <c r="B24" s="87"/>
      <c r="C24" s="87"/>
      <c r="D24" s="87"/>
    </row>
    <row r="25" spans="1:4" ht="15.6">
      <c r="A25" s="87"/>
      <c r="B25" s="87"/>
      <c r="C25" s="87"/>
      <c r="D25" s="87"/>
    </row>
    <row r="26" spans="1:4" ht="15.6">
      <c r="A26" s="87"/>
      <c r="B26" s="87"/>
      <c r="C26" s="87"/>
      <c r="D26" s="87"/>
    </row>
    <row r="27" spans="1:4" ht="15.6">
      <c r="A27" s="87"/>
      <c r="B27" s="87"/>
      <c r="C27" s="87"/>
      <c r="D27" s="87"/>
    </row>
    <row r="28" spans="1:4" ht="15.6">
      <c r="A28" s="87"/>
      <c r="B28" s="87"/>
      <c r="C28" s="87"/>
      <c r="D28" s="87"/>
    </row>
    <row r="29" spans="1:4" ht="15.6">
      <c r="A29" s="87"/>
      <c r="B29" s="87"/>
      <c r="C29" s="87"/>
      <c r="D29" s="87"/>
    </row>
    <row r="30" spans="1:4" ht="15.6">
      <c r="A30" s="87"/>
      <c r="B30" s="87"/>
      <c r="C30" s="87"/>
      <c r="D30" s="87"/>
    </row>
    <row r="31" spans="1:4" ht="15.6">
      <c r="A31" s="87"/>
      <c r="B31" s="87"/>
      <c r="C31" s="87"/>
      <c r="D31" s="87"/>
    </row>
    <row r="32" spans="1:4" ht="15.6">
      <c r="A32" s="87"/>
      <c r="B32" s="87"/>
      <c r="C32" s="87"/>
      <c r="D32" s="87"/>
    </row>
    <row r="33" spans="1:4" ht="15.6">
      <c r="A33" s="87"/>
      <c r="B33" s="87"/>
      <c r="C33" s="87"/>
      <c r="D33" s="87"/>
    </row>
    <row r="34" spans="1:4" ht="15.6">
      <c r="A34" s="87"/>
      <c r="B34" s="87"/>
      <c r="C34" s="87"/>
      <c r="D34" s="87"/>
    </row>
    <row r="35" spans="1:4" ht="15.6">
      <c r="A35" s="87"/>
      <c r="B35" s="87"/>
      <c r="C35" s="87"/>
      <c r="D35" s="87"/>
    </row>
    <row r="36" spans="1:4" ht="15.6">
      <c r="A36" s="87"/>
      <c r="B36" s="87"/>
      <c r="C36" s="87"/>
      <c r="D36" s="87"/>
    </row>
    <row r="37" spans="1:4" ht="15.6">
      <c r="A37" s="87"/>
      <c r="B37" s="87"/>
      <c r="C37" s="87"/>
      <c r="D37" s="87"/>
    </row>
    <row r="38" spans="1:4" ht="15.6">
      <c r="A38" s="87"/>
      <c r="B38" s="87"/>
      <c r="C38" s="87"/>
      <c r="D38" s="87"/>
    </row>
    <row r="39" spans="1:4" ht="15.6">
      <c r="A39" s="87"/>
      <c r="B39" s="87"/>
      <c r="C39" s="87"/>
      <c r="D39" s="87"/>
    </row>
    <row r="40" spans="1:4" ht="15.6">
      <c r="A40" s="87"/>
      <c r="B40" s="87"/>
      <c r="C40" s="87"/>
      <c r="D40" s="87"/>
    </row>
    <row r="41" spans="1:4" ht="15.6">
      <c r="A41" s="87"/>
      <c r="B41" s="87"/>
      <c r="C41" s="87"/>
      <c r="D41" s="87"/>
    </row>
    <row r="42" spans="1:4" ht="15.6">
      <c r="A42" s="87"/>
      <c r="B42" s="87"/>
      <c r="C42" s="87"/>
      <c r="D42" s="87"/>
    </row>
    <row r="43" spans="1:4" ht="15.6">
      <c r="A43" s="87"/>
      <c r="B43" s="87"/>
      <c r="C43" s="87"/>
      <c r="D43" s="87"/>
    </row>
    <row r="44" spans="1:4" ht="15.6">
      <c r="A44" s="87"/>
      <c r="B44" s="87"/>
      <c r="C44" s="87"/>
      <c r="D44" s="87"/>
    </row>
    <row r="45" spans="1:4" ht="15.6">
      <c r="A45" s="87"/>
      <c r="B45" s="87"/>
      <c r="C45" s="87"/>
      <c r="D45" s="87"/>
    </row>
    <row r="46" spans="1:4" ht="15.6">
      <c r="A46" s="87"/>
      <c r="B46" s="87"/>
      <c r="C46" s="87"/>
      <c r="D46" s="87"/>
    </row>
    <row r="47" spans="1:4" ht="15.6">
      <c r="A47" s="87"/>
      <c r="B47" s="87"/>
      <c r="C47" s="87"/>
      <c r="D47" s="87"/>
    </row>
    <row r="48" spans="1:4" ht="15.6">
      <c r="A48" s="87"/>
      <c r="B48" s="87"/>
      <c r="C48" s="87"/>
      <c r="D48" s="87"/>
    </row>
    <row r="49" spans="1:4" ht="15.6">
      <c r="A49" s="87"/>
      <c r="B49" s="87"/>
      <c r="C49" s="87"/>
      <c r="D49" s="87"/>
    </row>
    <row r="50" spans="1:4" ht="15.6">
      <c r="A50" s="87"/>
      <c r="B50" s="87"/>
      <c r="C50" s="87"/>
      <c r="D50" s="87"/>
    </row>
    <row r="51" spans="1:4" ht="15.6">
      <c r="A51" s="87"/>
      <c r="B51" s="87"/>
      <c r="C51" s="87"/>
      <c r="D51" s="87"/>
    </row>
    <row r="52" spans="1:4" ht="15.6">
      <c r="A52" s="87"/>
      <c r="B52" s="87"/>
      <c r="C52" s="87"/>
      <c r="D52" s="87"/>
    </row>
    <row r="53" spans="1:4" ht="15.6">
      <c r="A53" s="87"/>
      <c r="B53" s="87"/>
      <c r="C53" s="87"/>
      <c r="D53" s="87"/>
    </row>
    <row r="54" spans="1:4" ht="15.6">
      <c r="A54" s="87"/>
      <c r="B54" s="87"/>
      <c r="C54" s="87"/>
      <c r="D54" s="87"/>
    </row>
    <row r="55" spans="1:4" ht="15.6">
      <c r="A55" s="87"/>
      <c r="B55" s="87"/>
      <c r="C55" s="87"/>
      <c r="D55" s="87"/>
    </row>
    <row r="56" spans="1:4" ht="15.6">
      <c r="A56" s="87"/>
      <c r="B56" s="87"/>
      <c r="C56" s="87"/>
      <c r="D56" s="87"/>
    </row>
    <row r="57" spans="1:4" ht="15.6">
      <c r="A57" s="87"/>
      <c r="B57" s="87"/>
      <c r="C57" s="87"/>
      <c r="D57" s="87"/>
    </row>
    <row r="58" spans="1:4" ht="15.6">
      <c r="A58" s="87"/>
      <c r="B58" s="87"/>
      <c r="C58" s="87"/>
      <c r="D58" s="87"/>
    </row>
    <row r="59" spans="1:4" ht="15.6">
      <c r="A59" s="87"/>
      <c r="B59" s="87"/>
      <c r="C59" s="87"/>
      <c r="D59" s="87"/>
    </row>
    <row r="60" spans="1:4" ht="15.6">
      <c r="A60" s="87"/>
      <c r="B60" s="87"/>
      <c r="C60" s="87"/>
      <c r="D60" s="87"/>
    </row>
    <row r="61" spans="1:4" ht="15.6">
      <c r="A61" s="87"/>
      <c r="B61" s="87"/>
      <c r="C61" s="87"/>
      <c r="D61" s="87"/>
    </row>
    <row r="62" spans="1:4" ht="15.6">
      <c r="A62" s="87"/>
      <c r="B62" s="87"/>
      <c r="C62" s="87"/>
      <c r="D62" s="87"/>
    </row>
    <row r="63" spans="1:4" ht="15.6">
      <c r="A63" s="87"/>
      <c r="B63" s="87"/>
      <c r="C63" s="87"/>
      <c r="D63" s="87"/>
    </row>
    <row r="64" spans="1:4" ht="15.6">
      <c r="A64" s="87"/>
      <c r="B64" s="87"/>
      <c r="C64" s="87"/>
      <c r="D64" s="87"/>
    </row>
    <row r="65" spans="1:4" ht="15.6">
      <c r="A65" s="87"/>
      <c r="B65" s="87"/>
      <c r="C65" s="87"/>
      <c r="D65" s="87"/>
    </row>
    <row r="66" spans="1:4" ht="15.6">
      <c r="A66" s="87"/>
      <c r="B66" s="87"/>
      <c r="C66" s="87"/>
      <c r="D66" s="87"/>
    </row>
    <row r="67" spans="1:4" ht="15.6">
      <c r="A67" s="87"/>
      <c r="B67" s="87"/>
      <c r="C67" s="87"/>
      <c r="D67" s="87"/>
    </row>
    <row r="68" spans="1:4" ht="15.6">
      <c r="A68" s="87"/>
      <c r="B68" s="87"/>
      <c r="C68" s="87"/>
      <c r="D68" s="87"/>
    </row>
    <row r="69" spans="1:4" ht="15.6">
      <c r="A69" s="87"/>
      <c r="B69" s="87"/>
      <c r="C69" s="87"/>
      <c r="D69" s="87"/>
    </row>
    <row r="70" spans="1:4" ht="15.6">
      <c r="A70" s="87"/>
      <c r="B70" s="87"/>
      <c r="C70" s="87"/>
      <c r="D70" s="87"/>
    </row>
    <row r="71" spans="1:4" ht="15.6">
      <c r="A71" s="87"/>
      <c r="B71" s="87"/>
      <c r="C71" s="87"/>
      <c r="D71" s="87"/>
    </row>
    <row r="72" spans="1:4" ht="15.6">
      <c r="A72" s="87"/>
      <c r="B72" s="87"/>
      <c r="C72" s="87"/>
      <c r="D72" s="87"/>
    </row>
    <row r="73" spans="1:4" ht="15.6">
      <c r="A73" s="87"/>
      <c r="B73" s="87"/>
      <c r="C73" s="87"/>
      <c r="D73" s="87"/>
    </row>
    <row r="74" spans="1:4" ht="15.6">
      <c r="A74" s="87"/>
      <c r="B74" s="87"/>
      <c r="C74" s="87"/>
      <c r="D74" s="87"/>
    </row>
    <row r="75" spans="1:4" ht="15.6">
      <c r="A75" s="87"/>
      <c r="B75" s="87"/>
      <c r="C75" s="87"/>
      <c r="D75" s="87"/>
    </row>
    <row r="76" spans="1:4" ht="15.6">
      <c r="A76" s="87"/>
      <c r="B76" s="87"/>
      <c r="C76" s="87"/>
      <c r="D76" s="87"/>
    </row>
    <row r="77" spans="1:4" ht="15.6">
      <c r="A77" s="87"/>
      <c r="B77" s="87"/>
      <c r="C77" s="87"/>
      <c r="D77" s="87"/>
    </row>
    <row r="78" spans="1:4" ht="32.1" customHeight="1">
      <c r="B78" s="88" t="s">
        <v>210</v>
      </c>
      <c r="C78" s="90">
        <f>SUM(C16:C77)</f>
        <v>0</v>
      </c>
    </row>
    <row r="79" spans="1:4" ht="15.9" customHeight="1"/>
    <row r="80" spans="1:4" ht="15.9" customHeight="1"/>
    <row r="84" spans="1:1">
      <c r="A84" s="71" t="s">
        <v>211</v>
      </c>
    </row>
    <row r="85" spans="1:1">
      <c r="A85" s="71" t="s">
        <v>212</v>
      </c>
    </row>
    <row r="86" spans="1:1">
      <c r="A86" s="71" t="s">
        <v>213</v>
      </c>
    </row>
    <row r="87" spans="1:1">
      <c r="A87" s="71" t="s">
        <v>214</v>
      </c>
    </row>
    <row r="88" spans="1:1">
      <c r="A88" s="71" t="s">
        <v>215</v>
      </c>
    </row>
    <row r="89" spans="1:1">
      <c r="A89" s="71" t="s">
        <v>216</v>
      </c>
    </row>
    <row r="90" spans="1:1">
      <c r="A90" s="71" t="s">
        <v>217</v>
      </c>
    </row>
    <row r="91" spans="1:1">
      <c r="A91" s="71" t="s">
        <v>218</v>
      </c>
    </row>
    <row r="92" spans="1:1">
      <c r="A92" s="71" t="s">
        <v>219</v>
      </c>
    </row>
    <row r="93" spans="1:1">
      <c r="A93" s="71" t="s">
        <v>220</v>
      </c>
    </row>
    <row r="94" spans="1:1">
      <c r="A94" s="71" t="s">
        <v>221</v>
      </c>
    </row>
    <row r="95" spans="1:1">
      <c r="A95" s="71" t="s">
        <v>222</v>
      </c>
    </row>
    <row r="96" spans="1:1">
      <c r="A96" s="71" t="s">
        <v>223</v>
      </c>
    </row>
    <row r="97" spans="1:1">
      <c r="A97" s="71" t="s">
        <v>224</v>
      </c>
    </row>
    <row r="98" spans="1:1">
      <c r="A98" s="71" t="s">
        <v>225</v>
      </c>
    </row>
    <row r="99" spans="1:1">
      <c r="A99" s="71" t="s">
        <v>226</v>
      </c>
    </row>
  </sheetData>
  <mergeCells count="2">
    <mergeCell ref="A13:D13"/>
    <mergeCell ref="A6:C6"/>
  </mergeCells>
  <dataValidations count="1">
    <dataValidation type="list" allowBlank="1" showInputMessage="1" showErrorMessage="1" sqref="B16:B77" xr:uid="{00000000-0002-0000-0700-000000000000}">
      <formula1>$A$85:$A$99</formula1>
    </dataValidation>
  </dataValidations>
  <pageMargins left="0.7" right="0.7" top="0.75" bottom="0.75" header="0.3" footer="0.3"/>
  <pageSetup paperSize="9" scale="43" orientation="portrait" horizont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799DC9-B939-420B-B881-506BD1087D69}">
  <sheetPr codeName="Feuil9">
    <tabColor theme="2"/>
  </sheetPr>
  <dimension ref="A6:AJ202"/>
  <sheetViews>
    <sheetView showGridLines="0" tabSelected="1" view="pageBreakPreview" topLeftCell="A149" zoomScale="64" zoomScaleNormal="52" workbookViewId="0">
      <selection activeCell="F181" sqref="F181"/>
    </sheetView>
  </sheetViews>
  <sheetFormatPr baseColWidth="10" defaultColWidth="12.6640625" defaultRowHeight="15.6"/>
  <cols>
    <col min="1" max="1" width="28.6640625" style="124" customWidth="1"/>
    <col min="2" max="2" width="25" style="124" customWidth="1"/>
    <col min="3" max="3" width="20.109375" style="125" customWidth="1"/>
    <col min="4" max="4" width="27.6640625" style="125" customWidth="1"/>
    <col min="5" max="5" width="76.109375" style="125" customWidth="1"/>
    <col min="6" max="6" width="39.109375" style="91" customWidth="1"/>
    <col min="7" max="9" width="43.5546875" style="91" customWidth="1"/>
    <col min="10" max="12" width="43.5546875" style="92" customWidth="1"/>
    <col min="13" max="14" width="20.44140625" style="92" customWidth="1"/>
    <col min="15" max="16384" width="12.6640625" style="106"/>
  </cols>
  <sheetData>
    <row r="6" spans="1:36" s="8" customFormat="1" ht="45.45" customHeight="1">
      <c r="A6" s="540" t="s">
        <v>227</v>
      </c>
      <c r="B6" s="540"/>
      <c r="C6" s="540"/>
      <c r="D6" s="540"/>
      <c r="E6" s="540"/>
      <c r="F6" s="89" t="str">
        <f>Instructions!C2</f>
        <v>XXXXXX</v>
      </c>
      <c r="I6" s="91"/>
      <c r="J6" s="92"/>
    </row>
    <row r="7" spans="1:36" s="71" customFormat="1" ht="13.95" customHeight="1">
      <c r="A7" s="93" t="s">
        <v>228</v>
      </c>
      <c r="B7" s="93"/>
      <c r="C7" s="78"/>
      <c r="D7" s="78"/>
      <c r="E7" s="78"/>
      <c r="F7" s="78"/>
      <c r="G7" s="94"/>
      <c r="H7" s="94"/>
      <c r="I7" s="94"/>
      <c r="J7" s="94"/>
      <c r="K7" s="94"/>
      <c r="L7" s="94"/>
      <c r="M7" s="94"/>
      <c r="N7" s="94"/>
    </row>
    <row r="8" spans="1:36" s="71" customFormat="1" ht="13.95" customHeight="1">
      <c r="A8" s="93"/>
      <c r="B8" s="93"/>
      <c r="C8" s="78"/>
      <c r="D8" s="78"/>
      <c r="E8" s="78"/>
      <c r="F8" s="78"/>
      <c r="G8" s="94"/>
      <c r="H8" s="94"/>
      <c r="I8" s="94"/>
      <c r="J8" s="94"/>
      <c r="K8" s="94"/>
      <c r="L8" s="94"/>
      <c r="M8" s="94"/>
      <c r="N8" s="94"/>
    </row>
    <row r="9" spans="1:36" s="71" customFormat="1" ht="13.95" customHeight="1">
      <c r="A9" s="95" t="s">
        <v>229</v>
      </c>
      <c r="B9" s="95"/>
      <c r="C9" s="96"/>
      <c r="D9" s="96"/>
      <c r="E9" s="96"/>
      <c r="F9" s="78"/>
      <c r="G9" s="94"/>
      <c r="H9" s="94"/>
      <c r="I9" s="94"/>
      <c r="J9" s="94"/>
      <c r="K9" s="94"/>
      <c r="L9" s="94"/>
      <c r="M9" s="94"/>
      <c r="N9" s="94"/>
    </row>
    <row r="10" spans="1:36" s="83" customFormat="1" ht="13.95" customHeight="1">
      <c r="A10" s="97"/>
      <c r="B10" s="97"/>
      <c r="C10" s="97"/>
      <c r="D10" s="97"/>
      <c r="E10" s="97"/>
      <c r="F10" s="97"/>
      <c r="G10" s="97"/>
      <c r="H10" s="97"/>
      <c r="I10" s="97"/>
      <c r="J10" s="94"/>
      <c r="K10" s="94"/>
      <c r="L10" s="94"/>
      <c r="M10" s="94"/>
      <c r="N10" s="94"/>
      <c r="AH10" s="81"/>
      <c r="AI10" s="81"/>
      <c r="AJ10" s="81"/>
    </row>
    <row r="11" spans="1:36" s="83" customFormat="1" ht="13.95" customHeight="1">
      <c r="A11" s="78" t="s">
        <v>230</v>
      </c>
      <c r="B11" s="78"/>
      <c r="C11" s="98"/>
      <c r="D11" s="98"/>
      <c r="E11" s="98"/>
      <c r="F11" s="98"/>
      <c r="G11" s="98"/>
      <c r="H11" s="98"/>
      <c r="I11" s="99"/>
      <c r="J11" s="94"/>
      <c r="K11" s="94"/>
      <c r="L11" s="94"/>
      <c r="M11" s="94"/>
      <c r="N11" s="94"/>
      <c r="AH11" s="81"/>
      <c r="AI11" s="81"/>
      <c r="AJ11" s="81"/>
    </row>
    <row r="12" spans="1:36" s="83" customFormat="1" ht="13.95" customHeight="1">
      <c r="A12" s="100" t="s">
        <v>231</v>
      </c>
      <c r="B12" s="100"/>
      <c r="C12" s="98"/>
      <c r="D12" s="98"/>
      <c r="E12" s="98"/>
      <c r="F12" s="98"/>
      <c r="G12" s="98"/>
      <c r="H12" s="98"/>
      <c r="I12" s="99"/>
      <c r="J12" s="94"/>
      <c r="K12" s="94"/>
      <c r="L12" s="94"/>
      <c r="M12" s="94"/>
      <c r="N12" s="94"/>
      <c r="AH12" s="81"/>
      <c r="AI12" s="81"/>
      <c r="AJ12" s="81"/>
    </row>
    <row r="13" spans="1:36" s="83" customFormat="1" ht="13.95" customHeight="1">
      <c r="A13" s="98"/>
      <c r="B13" s="98"/>
      <c r="C13" s="98"/>
      <c r="D13" s="98"/>
      <c r="E13" s="98"/>
      <c r="F13" s="98"/>
      <c r="G13" s="98"/>
      <c r="H13" s="98"/>
      <c r="I13" s="99"/>
      <c r="J13" s="94"/>
      <c r="K13" s="94"/>
      <c r="L13" s="94"/>
      <c r="M13" s="94"/>
      <c r="N13" s="94"/>
      <c r="AH13" s="81"/>
      <c r="AI13" s="81"/>
      <c r="AJ13" s="81"/>
    </row>
    <row r="14" spans="1:36" s="83" customFormat="1" ht="13.95" customHeight="1">
      <c r="A14" s="98" t="s">
        <v>232</v>
      </c>
      <c r="B14" s="98"/>
      <c r="C14" s="98"/>
      <c r="D14" s="98"/>
      <c r="E14" s="98"/>
      <c r="F14" s="98"/>
      <c r="G14" s="98"/>
      <c r="H14" s="98"/>
      <c r="I14" s="99"/>
      <c r="J14" s="94"/>
      <c r="K14" s="94"/>
      <c r="L14" s="94"/>
      <c r="M14" s="94"/>
      <c r="N14" s="94"/>
      <c r="AH14" s="81"/>
      <c r="AI14" s="81"/>
      <c r="AJ14" s="81"/>
    </row>
    <row r="15" spans="1:36" s="83" customFormat="1" ht="13.95" customHeight="1">
      <c r="A15" s="98"/>
      <c r="B15" s="98"/>
      <c r="C15" s="98"/>
      <c r="D15" s="98"/>
      <c r="E15" s="98"/>
      <c r="F15" s="98"/>
      <c r="G15" s="98"/>
      <c r="H15" s="98"/>
      <c r="I15" s="99"/>
      <c r="J15" s="94"/>
      <c r="K15" s="94"/>
      <c r="L15" s="94"/>
      <c r="M15" s="94"/>
      <c r="N15" s="94"/>
      <c r="AH15" s="81"/>
      <c r="AI15" s="81"/>
      <c r="AJ15" s="81"/>
    </row>
    <row r="16" spans="1:36" s="102" customFormat="1" ht="13.95" customHeight="1">
      <c r="A16" s="101" t="s">
        <v>233</v>
      </c>
      <c r="B16" s="101"/>
      <c r="C16" s="101"/>
      <c r="D16" s="101"/>
      <c r="E16" s="101"/>
      <c r="F16" s="101"/>
      <c r="G16" s="101"/>
      <c r="H16" s="101"/>
      <c r="I16" s="101"/>
      <c r="J16" s="101"/>
      <c r="K16" s="101"/>
      <c r="L16" s="101"/>
      <c r="M16" s="101"/>
      <c r="N16" s="101"/>
    </row>
    <row r="17" spans="1:36" s="83" customFormat="1" ht="13.95" customHeight="1">
      <c r="A17" s="98"/>
      <c r="B17" s="98"/>
      <c r="C17" s="98"/>
      <c r="D17" s="98"/>
      <c r="E17" s="98"/>
      <c r="F17" s="98"/>
      <c r="G17" s="98"/>
      <c r="H17" s="98"/>
      <c r="I17" s="99"/>
      <c r="J17" s="94"/>
      <c r="K17" s="94"/>
      <c r="L17" s="94"/>
      <c r="M17" s="94"/>
      <c r="N17" s="94"/>
      <c r="AH17" s="81"/>
      <c r="AI17" s="81"/>
      <c r="AJ17" s="81"/>
    </row>
    <row r="18" spans="1:36" s="102" customFormat="1" ht="13.95" customHeight="1">
      <c r="A18" s="101" t="s">
        <v>234</v>
      </c>
      <c r="B18" s="101"/>
      <c r="C18" s="101"/>
      <c r="D18" s="101"/>
      <c r="E18" s="101"/>
      <c r="F18" s="101"/>
      <c r="G18" s="101"/>
      <c r="H18" s="101"/>
      <c r="I18" s="101"/>
      <c r="J18" s="101"/>
      <c r="K18" s="101"/>
      <c r="L18" s="101"/>
      <c r="M18" s="101"/>
      <c r="N18" s="101"/>
    </row>
    <row r="19" spans="1:36" s="102" customFormat="1" ht="13.95" customHeight="1">
      <c r="A19" s="101"/>
      <c r="B19" s="101"/>
      <c r="C19" s="101"/>
      <c r="D19" s="101"/>
      <c r="E19" s="101"/>
      <c r="F19" s="101"/>
      <c r="G19" s="101"/>
      <c r="H19" s="101"/>
      <c r="I19" s="101"/>
      <c r="J19" s="101"/>
      <c r="K19" s="101"/>
      <c r="L19" s="101"/>
      <c r="M19" s="101"/>
      <c r="N19" s="101"/>
    </row>
    <row r="20" spans="1:36" s="102" customFormat="1" ht="13.95" customHeight="1">
      <c r="A20" s="101" t="s">
        <v>235</v>
      </c>
      <c r="B20" s="101"/>
      <c r="C20" s="101"/>
      <c r="D20" s="101"/>
      <c r="E20" s="101"/>
      <c r="F20" s="101"/>
      <c r="G20" s="101"/>
      <c r="H20" s="101"/>
      <c r="I20" s="101"/>
      <c r="J20" s="101"/>
      <c r="K20" s="101"/>
      <c r="L20" s="101"/>
      <c r="M20" s="101"/>
      <c r="N20" s="101"/>
    </row>
    <row r="21" spans="1:36" s="102" customFormat="1" ht="13.95" customHeight="1">
      <c r="A21" s="101"/>
      <c r="B21" s="101"/>
      <c r="C21" s="101"/>
      <c r="D21" s="101"/>
      <c r="E21" s="101"/>
      <c r="F21" s="101"/>
      <c r="G21" s="101"/>
      <c r="H21" s="101"/>
      <c r="I21" s="101"/>
      <c r="J21" s="101"/>
      <c r="K21" s="101"/>
      <c r="L21" s="101"/>
      <c r="M21" s="101"/>
      <c r="N21" s="101"/>
    </row>
    <row r="22" spans="1:36" s="104" customFormat="1" ht="13.95" customHeight="1">
      <c r="A22" s="103" t="s">
        <v>236</v>
      </c>
      <c r="B22" s="103"/>
      <c r="C22" s="103"/>
      <c r="D22" s="103"/>
      <c r="E22" s="103"/>
      <c r="F22" s="103"/>
      <c r="G22" s="103"/>
      <c r="H22" s="103"/>
      <c r="I22" s="103"/>
      <c r="J22" s="103"/>
      <c r="K22" s="103"/>
      <c r="L22" s="103"/>
      <c r="M22" s="103"/>
      <c r="N22" s="103"/>
    </row>
    <row r="23" spans="1:36">
      <c r="A23" s="105"/>
      <c r="B23" s="105"/>
      <c r="C23" s="105"/>
      <c r="D23" s="105"/>
      <c r="E23" s="105"/>
      <c r="F23" s="105"/>
      <c r="G23" s="105"/>
      <c r="H23" s="8"/>
    </row>
    <row r="24" spans="1:36" ht="88.2" customHeight="1">
      <c r="A24" s="107"/>
      <c r="B24" s="107" t="s">
        <v>55</v>
      </c>
      <c r="C24" s="108" t="s">
        <v>237</v>
      </c>
      <c r="D24" s="109" t="s">
        <v>238</v>
      </c>
      <c r="E24" s="109" t="s">
        <v>239</v>
      </c>
      <c r="F24" s="110" t="s">
        <v>240</v>
      </c>
      <c r="G24" s="111"/>
      <c r="H24" s="111"/>
      <c r="I24" s="112"/>
      <c r="J24" s="112"/>
      <c r="K24" s="112"/>
      <c r="L24" s="112"/>
      <c r="M24" s="112"/>
      <c r="N24" s="112"/>
    </row>
    <row r="25" spans="1:36" s="115" customFormat="1">
      <c r="A25" s="113"/>
      <c r="B25" s="113"/>
      <c r="C25" s="114"/>
      <c r="D25" s="114"/>
      <c r="E25" s="114"/>
      <c r="F25" s="114"/>
    </row>
    <row r="26" spans="1:36" s="119" customFormat="1" ht="15" customHeight="1">
      <c r="A26" s="538" t="s">
        <v>241</v>
      </c>
      <c r="B26" s="207"/>
      <c r="C26" s="116"/>
      <c r="D26" s="117"/>
      <c r="E26" s="120"/>
      <c r="F26" s="118"/>
    </row>
    <row r="27" spans="1:36" s="119" customFormat="1" ht="15" customHeight="1">
      <c r="A27" s="539"/>
      <c r="B27" s="208"/>
      <c r="C27" s="116"/>
      <c r="D27" s="120"/>
      <c r="E27" s="117"/>
      <c r="F27" s="118"/>
    </row>
    <row r="28" spans="1:36" s="119" customFormat="1" ht="15" customHeight="1">
      <c r="A28" s="539"/>
      <c r="B28" s="528" t="s">
        <v>61</v>
      </c>
      <c r="C28" s="116"/>
      <c r="D28" s="117"/>
      <c r="E28" s="117"/>
      <c r="F28" s="118"/>
    </row>
    <row r="29" spans="1:36" s="119" customFormat="1" ht="15" customHeight="1">
      <c r="A29" s="539"/>
      <c r="B29" s="528"/>
      <c r="C29" s="116"/>
      <c r="D29" s="120"/>
      <c r="E29" s="117"/>
      <c r="F29" s="118"/>
    </row>
    <row r="30" spans="1:36" s="119" customFormat="1" ht="15" customHeight="1">
      <c r="A30" s="539"/>
      <c r="B30" s="208"/>
      <c r="C30" s="116"/>
      <c r="D30" s="117"/>
      <c r="E30" s="117"/>
      <c r="F30" s="118"/>
    </row>
    <row r="31" spans="1:36" s="119" customFormat="1" ht="15" customHeight="1">
      <c r="A31" s="539"/>
      <c r="B31" s="208"/>
      <c r="C31" s="116"/>
      <c r="D31" s="117"/>
      <c r="E31" s="117"/>
      <c r="F31" s="118"/>
    </row>
    <row r="32" spans="1:36" s="119" customFormat="1" ht="15" customHeight="1">
      <c r="A32" s="539"/>
      <c r="B32" s="212"/>
      <c r="C32" s="188"/>
      <c r="D32" s="189"/>
      <c r="E32" s="189"/>
      <c r="F32" s="190">
        <f>SUBTOTAL(9,F26:F31)</f>
        <v>0</v>
      </c>
    </row>
    <row r="33" spans="1:6" s="119" customFormat="1" ht="15" customHeight="1">
      <c r="A33" s="539"/>
      <c r="B33" s="230"/>
      <c r="C33" s="116"/>
      <c r="D33" s="117"/>
      <c r="E33" s="117"/>
      <c r="F33" s="118"/>
    </row>
    <row r="34" spans="1:6" s="119" customFormat="1" ht="15" customHeight="1">
      <c r="A34" s="539"/>
      <c r="B34" s="230"/>
      <c r="C34" s="116"/>
      <c r="D34" s="120"/>
      <c r="E34" s="117"/>
      <c r="F34" s="118"/>
    </row>
    <row r="35" spans="1:6" s="119" customFormat="1" ht="15" customHeight="1">
      <c r="A35" s="539"/>
      <c r="B35" s="230"/>
      <c r="C35" s="116"/>
      <c r="D35" s="120"/>
      <c r="E35" s="117"/>
      <c r="F35" s="118"/>
    </row>
    <row r="36" spans="1:6" s="119" customFormat="1" ht="15" customHeight="1">
      <c r="A36" s="539"/>
      <c r="B36" s="529" t="s">
        <v>95</v>
      </c>
      <c r="C36" s="116"/>
      <c r="D36" s="117"/>
      <c r="E36" s="117"/>
      <c r="F36" s="118"/>
    </row>
    <row r="37" spans="1:6" s="119" customFormat="1" ht="15" customHeight="1">
      <c r="A37" s="539"/>
      <c r="B37" s="529"/>
      <c r="C37" s="116"/>
      <c r="D37" s="117"/>
      <c r="E37" s="117"/>
      <c r="F37" s="118"/>
    </row>
    <row r="38" spans="1:6" s="119" customFormat="1" ht="15" customHeight="1">
      <c r="A38" s="539"/>
      <c r="B38" s="230"/>
      <c r="C38" s="116"/>
      <c r="D38" s="117"/>
      <c r="E38" s="117"/>
      <c r="F38" s="118"/>
    </row>
    <row r="39" spans="1:6" s="119" customFormat="1" ht="15" customHeight="1">
      <c r="A39" s="539"/>
      <c r="B39" s="231"/>
      <c r="C39" s="179"/>
      <c r="D39" s="180"/>
      <c r="E39" s="180"/>
      <c r="F39" s="181">
        <f>SUBTOTAL(9,F33:F38)</f>
        <v>0</v>
      </c>
    </row>
    <row r="40" spans="1:6" s="119" customFormat="1" ht="15" customHeight="1">
      <c r="A40" s="539"/>
      <c r="B40" s="312"/>
      <c r="C40" s="116"/>
      <c r="D40" s="117"/>
      <c r="E40" s="117"/>
      <c r="F40" s="118"/>
    </row>
    <row r="41" spans="1:6" s="119" customFormat="1" ht="15" customHeight="1">
      <c r="A41" s="539"/>
      <c r="B41" s="313"/>
      <c r="C41" s="116"/>
      <c r="D41" s="120"/>
      <c r="E41" s="117"/>
      <c r="F41" s="118"/>
    </row>
    <row r="42" spans="1:6" s="119" customFormat="1" ht="15" customHeight="1">
      <c r="A42" s="539"/>
      <c r="B42" s="313"/>
      <c r="C42" s="116"/>
      <c r="D42" s="117"/>
      <c r="E42" s="117"/>
      <c r="F42" s="118"/>
    </row>
    <row r="43" spans="1:6" s="119" customFormat="1" ht="15" customHeight="1">
      <c r="A43" s="539"/>
      <c r="B43" s="531" t="s">
        <v>96</v>
      </c>
      <c r="C43" s="116"/>
      <c r="D43" s="120"/>
      <c r="E43" s="117"/>
      <c r="F43" s="118"/>
    </row>
    <row r="44" spans="1:6" s="119" customFormat="1" ht="15" customHeight="1">
      <c r="A44" s="539"/>
      <c r="B44" s="531"/>
      <c r="C44" s="116"/>
      <c r="D44" s="117"/>
      <c r="E44" s="117"/>
      <c r="F44" s="118"/>
    </row>
    <row r="45" spans="1:6" s="119" customFormat="1" ht="15" customHeight="1">
      <c r="A45" s="539"/>
      <c r="B45" s="531"/>
      <c r="C45" s="116"/>
      <c r="D45" s="117"/>
      <c r="E45" s="117"/>
      <c r="F45" s="118"/>
    </row>
    <row r="46" spans="1:6" s="119" customFormat="1" ht="15" customHeight="1">
      <c r="A46" s="539"/>
      <c r="B46" s="313"/>
      <c r="C46" s="174"/>
      <c r="D46" s="175"/>
      <c r="E46" s="175"/>
      <c r="F46" s="176">
        <f>SUBTOTAL(9,F40:F45)</f>
        <v>0</v>
      </c>
    </row>
    <row r="47" spans="1:6" s="119" customFormat="1" ht="15" customHeight="1">
      <c r="A47" s="539"/>
      <c r="B47" s="310"/>
      <c r="C47" s="116"/>
      <c r="D47" s="117"/>
      <c r="E47" s="117"/>
      <c r="F47" s="118"/>
    </row>
    <row r="48" spans="1:6" s="119" customFormat="1" ht="15" customHeight="1">
      <c r="A48" s="539"/>
      <c r="B48" s="311"/>
      <c r="C48" s="116"/>
      <c r="D48" s="120"/>
      <c r="E48" s="117"/>
      <c r="F48" s="118"/>
    </row>
    <row r="49" spans="1:6" s="119" customFormat="1" ht="15" customHeight="1">
      <c r="A49" s="539"/>
      <c r="B49" s="311"/>
      <c r="C49" s="116"/>
      <c r="D49" s="117"/>
      <c r="E49" s="117"/>
      <c r="F49" s="118"/>
    </row>
    <row r="50" spans="1:6" s="119" customFormat="1" ht="15" customHeight="1">
      <c r="A50" s="539"/>
      <c r="B50" s="530" t="s">
        <v>98</v>
      </c>
      <c r="C50" s="116"/>
      <c r="D50" s="120"/>
      <c r="E50" s="117"/>
      <c r="F50" s="118"/>
    </row>
    <row r="51" spans="1:6" s="119" customFormat="1" ht="15" customHeight="1">
      <c r="A51" s="539"/>
      <c r="B51" s="530"/>
      <c r="C51" s="116"/>
      <c r="D51" s="117"/>
      <c r="E51" s="117"/>
      <c r="F51" s="118"/>
    </row>
    <row r="52" spans="1:6" s="119" customFormat="1" ht="15" customHeight="1">
      <c r="A52" s="539"/>
      <c r="B52" s="311"/>
      <c r="C52" s="116"/>
      <c r="D52" s="117"/>
      <c r="E52" s="117"/>
      <c r="F52" s="118"/>
    </row>
    <row r="53" spans="1:6" s="119" customFormat="1" ht="15" customHeight="1">
      <c r="A53" s="539"/>
      <c r="B53" s="311"/>
      <c r="C53" s="366"/>
      <c r="D53" s="367"/>
      <c r="E53" s="367"/>
      <c r="F53" s="265">
        <f>SUBTOTAL(9,F47:F52)</f>
        <v>0</v>
      </c>
    </row>
    <row r="54" spans="1:6" s="119" customFormat="1" ht="15" customHeight="1">
      <c r="A54" s="539"/>
      <c r="B54" s="317"/>
      <c r="C54" s="116"/>
      <c r="D54" s="117"/>
      <c r="E54" s="120"/>
      <c r="F54" s="118"/>
    </row>
    <row r="55" spans="1:6" s="119" customFormat="1" ht="15" customHeight="1">
      <c r="A55" s="539"/>
      <c r="B55" s="316"/>
      <c r="C55" s="116"/>
      <c r="D55" s="120"/>
      <c r="E55" s="117"/>
      <c r="F55" s="118"/>
    </row>
    <row r="56" spans="1:6" s="119" customFormat="1" ht="15" customHeight="1">
      <c r="A56" s="539"/>
      <c r="B56" s="316"/>
      <c r="C56" s="116"/>
      <c r="D56" s="117"/>
      <c r="E56" s="117"/>
      <c r="F56" s="118"/>
    </row>
    <row r="57" spans="1:6" s="119" customFormat="1" ht="15" customHeight="1">
      <c r="A57" s="539"/>
      <c r="B57" s="532" t="s">
        <v>102</v>
      </c>
      <c r="C57" s="116"/>
      <c r="D57" s="120"/>
      <c r="E57" s="117"/>
      <c r="F57" s="118"/>
    </row>
    <row r="58" spans="1:6" s="119" customFormat="1" ht="15" customHeight="1">
      <c r="A58" s="539"/>
      <c r="B58" s="532"/>
      <c r="C58" s="116"/>
      <c r="D58" s="117"/>
      <c r="E58" s="117"/>
      <c r="F58" s="118"/>
    </row>
    <row r="59" spans="1:6" s="119" customFormat="1" ht="15" customHeight="1">
      <c r="A59" s="539"/>
      <c r="B59" s="316"/>
      <c r="C59" s="116"/>
      <c r="D59" s="117"/>
      <c r="E59" s="117"/>
      <c r="F59" s="118"/>
    </row>
    <row r="60" spans="1:6" s="119" customFormat="1" ht="15" customHeight="1">
      <c r="A60" s="539"/>
      <c r="B60" s="318"/>
      <c r="C60" s="177"/>
      <c r="D60" s="178"/>
      <c r="E60" s="178"/>
      <c r="F60" s="371">
        <f>SUBTOTAL(9,F54:F59)</f>
        <v>0</v>
      </c>
    </row>
    <row r="61" spans="1:6" s="119" customFormat="1" ht="15" customHeight="1">
      <c r="A61" s="539"/>
      <c r="B61" s="320"/>
      <c r="C61" s="116"/>
      <c r="D61" s="117"/>
      <c r="E61" s="117"/>
      <c r="F61" s="118"/>
    </row>
    <row r="62" spans="1:6" s="119" customFormat="1" ht="15" customHeight="1">
      <c r="A62" s="539"/>
      <c r="B62" s="320"/>
      <c r="C62" s="116"/>
      <c r="D62" s="120"/>
      <c r="E62" s="117"/>
      <c r="F62" s="118"/>
    </row>
    <row r="63" spans="1:6" s="119" customFormat="1" ht="15" customHeight="1">
      <c r="A63" s="539"/>
      <c r="B63" s="320"/>
      <c r="C63" s="116"/>
      <c r="D63" s="120"/>
      <c r="E63" s="117"/>
      <c r="F63" s="118"/>
    </row>
    <row r="64" spans="1:6" s="119" customFormat="1" ht="15" customHeight="1">
      <c r="A64" s="539"/>
      <c r="B64" s="533" t="s">
        <v>111</v>
      </c>
      <c r="C64" s="116"/>
      <c r="D64" s="117"/>
      <c r="E64" s="117"/>
      <c r="F64" s="118"/>
    </row>
    <row r="65" spans="1:6" s="119" customFormat="1" ht="15" customHeight="1">
      <c r="A65" s="539"/>
      <c r="B65" s="534"/>
      <c r="C65" s="121"/>
      <c r="D65" s="120"/>
      <c r="E65" s="117"/>
      <c r="F65" s="118"/>
    </row>
    <row r="66" spans="1:6" s="119" customFormat="1" ht="15" customHeight="1">
      <c r="A66" s="539"/>
      <c r="B66" s="320"/>
      <c r="C66" s="116"/>
      <c r="D66" s="117"/>
      <c r="E66" s="117"/>
      <c r="F66" s="118"/>
    </row>
    <row r="67" spans="1:6" s="119" customFormat="1" ht="15" customHeight="1">
      <c r="A67" s="539"/>
      <c r="B67" s="321"/>
      <c r="C67" s="368"/>
      <c r="D67" s="369"/>
      <c r="E67" s="369"/>
      <c r="F67" s="370">
        <f>SUBTOTAL(9,F61:F66)</f>
        <v>0</v>
      </c>
    </row>
    <row r="68" spans="1:6" s="119" customFormat="1" ht="15" customHeight="1">
      <c r="A68" s="539"/>
      <c r="B68" s="325"/>
      <c r="C68" s="116"/>
      <c r="D68" s="117"/>
      <c r="E68" s="117"/>
      <c r="F68" s="118"/>
    </row>
    <row r="69" spans="1:6" s="119" customFormat="1" ht="15" customHeight="1">
      <c r="A69" s="539"/>
      <c r="B69" s="326"/>
      <c r="C69" s="116"/>
      <c r="D69" s="120"/>
      <c r="E69" s="117"/>
      <c r="F69" s="118"/>
    </row>
    <row r="70" spans="1:6" s="119" customFormat="1" ht="15" customHeight="1">
      <c r="A70" s="539"/>
      <c r="B70" s="326"/>
      <c r="C70" s="116"/>
      <c r="D70" s="117"/>
      <c r="E70" s="117"/>
      <c r="F70" s="118"/>
    </row>
    <row r="71" spans="1:6" s="119" customFormat="1" ht="15" customHeight="1">
      <c r="A71" s="539"/>
      <c r="B71" s="525" t="s">
        <v>115</v>
      </c>
      <c r="C71" s="116"/>
      <c r="D71" s="120"/>
      <c r="E71" s="117"/>
      <c r="F71" s="118"/>
    </row>
    <row r="72" spans="1:6" s="119" customFormat="1" ht="15" customHeight="1">
      <c r="A72" s="539"/>
      <c r="B72" s="525"/>
      <c r="C72" s="116"/>
      <c r="D72" s="117"/>
      <c r="E72" s="117"/>
      <c r="F72" s="118"/>
    </row>
    <row r="73" spans="1:6" s="119" customFormat="1" ht="15" customHeight="1">
      <c r="A73" s="539"/>
      <c r="B73" s="326"/>
      <c r="C73" s="116"/>
      <c r="D73" s="117"/>
      <c r="E73" s="117"/>
      <c r="F73" s="118"/>
    </row>
    <row r="74" spans="1:6" s="119" customFormat="1" ht="15" customHeight="1">
      <c r="A74" s="539"/>
      <c r="B74" s="327"/>
      <c r="C74" s="372"/>
      <c r="D74" s="373"/>
      <c r="E74" s="373"/>
      <c r="F74" s="374">
        <f>SUBTOTAL(9,F68:F73)</f>
        <v>0</v>
      </c>
    </row>
    <row r="75" spans="1:6" s="119" customFormat="1" ht="15" customHeight="1">
      <c r="A75" s="539"/>
      <c r="B75" s="213"/>
      <c r="C75" s="116"/>
      <c r="D75" s="117"/>
      <c r="E75" s="117"/>
      <c r="F75" s="118"/>
    </row>
    <row r="76" spans="1:6" s="119" customFormat="1" ht="15" customHeight="1">
      <c r="A76" s="539"/>
      <c r="B76" s="214"/>
      <c r="C76" s="116"/>
      <c r="D76" s="120"/>
      <c r="E76" s="117"/>
      <c r="F76" s="118"/>
    </row>
    <row r="77" spans="1:6" s="119" customFormat="1" ht="15" customHeight="1">
      <c r="A77" s="539"/>
      <c r="B77" s="214"/>
      <c r="C77" s="116"/>
      <c r="D77" s="117"/>
      <c r="E77" s="117"/>
      <c r="F77" s="118"/>
    </row>
    <row r="78" spans="1:6" s="119" customFormat="1" ht="15" customHeight="1">
      <c r="A78" s="539"/>
      <c r="B78" s="526" t="s">
        <v>118</v>
      </c>
      <c r="C78" s="116"/>
      <c r="D78" s="120"/>
      <c r="E78" s="117"/>
      <c r="F78" s="118"/>
    </row>
    <row r="79" spans="1:6" s="119" customFormat="1" ht="15" customHeight="1">
      <c r="A79" s="539"/>
      <c r="B79" s="526"/>
      <c r="C79" s="116"/>
      <c r="D79" s="117"/>
      <c r="E79" s="117"/>
      <c r="F79" s="118"/>
    </row>
    <row r="80" spans="1:6" s="119" customFormat="1" ht="15" customHeight="1">
      <c r="A80" s="539"/>
      <c r="B80" s="214"/>
      <c r="C80" s="116"/>
      <c r="D80" s="117"/>
      <c r="E80" s="117"/>
      <c r="F80" s="118"/>
    </row>
    <row r="81" spans="1:6" s="119" customFormat="1" ht="15" customHeight="1">
      <c r="A81" s="539"/>
      <c r="B81" s="215"/>
      <c r="C81" s="185"/>
      <c r="D81" s="186"/>
      <c r="E81" s="186"/>
      <c r="F81" s="187">
        <f>SUBTOTAL(9,F75:F80)</f>
        <v>0</v>
      </c>
    </row>
    <row r="82" spans="1:6" s="119" customFormat="1" ht="15" customHeight="1">
      <c r="A82" s="539"/>
      <c r="B82" s="219"/>
      <c r="C82" s="116"/>
      <c r="D82" s="117"/>
      <c r="E82" s="117"/>
      <c r="F82" s="118"/>
    </row>
    <row r="83" spans="1:6" s="119" customFormat="1" ht="15" customHeight="1">
      <c r="A83" s="539"/>
      <c r="B83" s="220"/>
      <c r="C83" s="116"/>
      <c r="D83" s="120"/>
      <c r="E83" s="117"/>
      <c r="F83" s="118"/>
    </row>
    <row r="84" spans="1:6" s="119" customFormat="1" ht="15" customHeight="1">
      <c r="A84" s="539"/>
      <c r="B84" s="220"/>
      <c r="C84" s="116"/>
      <c r="D84" s="117"/>
      <c r="E84" s="117"/>
      <c r="F84" s="118"/>
    </row>
    <row r="85" spans="1:6" s="119" customFormat="1" ht="15" customHeight="1">
      <c r="A85" s="539"/>
      <c r="B85" s="527" t="s">
        <v>119</v>
      </c>
      <c r="C85" s="116"/>
      <c r="D85" s="120"/>
      <c r="E85" s="117"/>
      <c r="F85" s="118"/>
    </row>
    <row r="86" spans="1:6" s="119" customFormat="1" ht="15" customHeight="1">
      <c r="A86" s="539"/>
      <c r="B86" s="527"/>
      <c r="C86" s="116"/>
      <c r="D86" s="117"/>
      <c r="E86" s="117"/>
      <c r="F86" s="118"/>
    </row>
    <row r="87" spans="1:6" s="119" customFormat="1" ht="15" customHeight="1">
      <c r="A87" s="539"/>
      <c r="B87" s="220"/>
      <c r="C87" s="116"/>
      <c r="D87" s="117"/>
      <c r="E87" s="117"/>
      <c r="F87" s="118"/>
    </row>
    <row r="88" spans="1:6" s="119" customFormat="1" ht="15" customHeight="1">
      <c r="A88" s="539"/>
      <c r="B88" s="220"/>
      <c r="C88" s="375"/>
      <c r="D88" s="376"/>
      <c r="E88" s="376"/>
      <c r="F88" s="377">
        <f>SUBTOTAL(9,F82:F87)</f>
        <v>0</v>
      </c>
    </row>
    <row r="89" spans="1:6" s="119" customFormat="1" ht="15" customHeight="1">
      <c r="A89" s="539"/>
      <c r="B89" s="224"/>
      <c r="C89" s="116"/>
      <c r="D89" s="117"/>
      <c r="E89" s="117"/>
      <c r="F89" s="118"/>
    </row>
    <row r="90" spans="1:6" s="119" customFormat="1" ht="15" customHeight="1">
      <c r="A90" s="539"/>
      <c r="B90" s="225"/>
      <c r="C90" s="116"/>
      <c r="D90" s="120"/>
      <c r="E90" s="117"/>
      <c r="F90" s="118"/>
    </row>
    <row r="91" spans="1:6" s="119" customFormat="1" ht="15" customHeight="1">
      <c r="A91" s="539"/>
      <c r="B91" s="505"/>
      <c r="C91" s="116"/>
      <c r="D91" s="117"/>
      <c r="E91" s="117"/>
      <c r="F91" s="118"/>
    </row>
    <row r="92" spans="1:6" s="119" customFormat="1" ht="15" customHeight="1">
      <c r="A92" s="539"/>
      <c r="B92" s="535" t="s">
        <v>122</v>
      </c>
      <c r="C92" s="116"/>
      <c r="D92" s="120"/>
      <c r="E92" s="117"/>
      <c r="F92" s="118"/>
    </row>
    <row r="93" spans="1:6" s="119" customFormat="1" ht="15" customHeight="1">
      <c r="A93" s="539"/>
      <c r="B93" s="535"/>
      <c r="C93" s="116"/>
      <c r="D93" s="117"/>
      <c r="E93" s="117"/>
      <c r="F93" s="118"/>
    </row>
    <row r="94" spans="1:6" s="119" customFormat="1" ht="15" customHeight="1">
      <c r="A94" s="539"/>
      <c r="B94" s="225"/>
      <c r="C94" s="116"/>
      <c r="D94" s="117"/>
      <c r="E94" s="117"/>
      <c r="F94" s="118"/>
    </row>
    <row r="95" spans="1:6" s="119" customFormat="1" ht="15" customHeight="1">
      <c r="A95" s="539"/>
      <c r="B95" s="226"/>
      <c r="C95" s="182"/>
      <c r="D95" s="183"/>
      <c r="E95" s="183"/>
      <c r="F95" s="184">
        <f>SUBTOTAL(9,F89:F94)</f>
        <v>0</v>
      </c>
    </row>
    <row r="96" spans="1:6" s="119" customFormat="1" ht="15" customHeight="1">
      <c r="A96" s="539"/>
      <c r="B96" s="331"/>
      <c r="C96" s="116"/>
      <c r="D96" s="117"/>
      <c r="E96" s="120"/>
      <c r="F96" s="118"/>
    </row>
    <row r="97" spans="1:6" s="119" customFormat="1" ht="15" customHeight="1">
      <c r="A97" s="539"/>
      <c r="B97" s="332"/>
      <c r="C97" s="116"/>
      <c r="D97" s="120"/>
      <c r="E97" s="117"/>
      <c r="F97" s="118"/>
    </row>
    <row r="98" spans="1:6" s="119" customFormat="1" ht="15" customHeight="1">
      <c r="A98" s="539"/>
      <c r="B98" s="524" t="s">
        <v>158</v>
      </c>
      <c r="C98" s="116"/>
      <c r="D98" s="117"/>
      <c r="E98" s="117"/>
      <c r="F98" s="118"/>
    </row>
    <row r="99" spans="1:6" s="119" customFormat="1" ht="15" customHeight="1">
      <c r="A99" s="539"/>
      <c r="B99" s="524"/>
      <c r="C99" s="116"/>
      <c r="D99" s="120"/>
      <c r="E99" s="117"/>
      <c r="F99" s="118"/>
    </row>
    <row r="100" spans="1:6" s="119" customFormat="1" ht="15" customHeight="1">
      <c r="A100" s="539"/>
      <c r="B100" s="332"/>
      <c r="C100" s="116"/>
      <c r="D100" s="117"/>
      <c r="E100" s="117"/>
      <c r="F100" s="118"/>
    </row>
    <row r="101" spans="1:6" s="119" customFormat="1" ht="15" customHeight="1">
      <c r="A101" s="539"/>
      <c r="B101" s="332"/>
      <c r="C101" s="116"/>
      <c r="D101" s="117"/>
      <c r="E101" s="117"/>
      <c r="F101" s="118"/>
    </row>
    <row r="102" spans="1:6" s="119" customFormat="1" ht="15" customHeight="1">
      <c r="A102" s="539"/>
      <c r="B102" s="332"/>
      <c r="C102" s="378"/>
      <c r="D102" s="379"/>
      <c r="E102" s="379"/>
      <c r="F102" s="380">
        <f>SUBTOTAL(9,F96:F101)</f>
        <v>0</v>
      </c>
    </row>
    <row r="103" spans="1:6" s="115" customFormat="1">
      <c r="A103" s="113"/>
      <c r="B103" s="113"/>
      <c r="C103" s="114"/>
      <c r="D103" s="114"/>
      <c r="E103" s="114"/>
      <c r="F103" s="127">
        <f>SUBTOTAL(9,F26:F102)</f>
        <v>0</v>
      </c>
    </row>
    <row r="104" spans="1:6" s="119" customFormat="1" ht="15" customHeight="1">
      <c r="A104" s="538" t="s">
        <v>242</v>
      </c>
      <c r="B104" s="207"/>
      <c r="C104" s="116"/>
      <c r="D104" s="117"/>
      <c r="E104" s="120"/>
      <c r="F104" s="118"/>
    </row>
    <row r="105" spans="1:6" s="119" customFormat="1" ht="15" customHeight="1">
      <c r="A105" s="539"/>
      <c r="B105" s="208"/>
      <c r="C105" s="116"/>
      <c r="D105" s="120"/>
      <c r="E105" s="117"/>
      <c r="F105" s="118"/>
    </row>
    <row r="106" spans="1:6" s="119" customFormat="1" ht="15" customHeight="1">
      <c r="A106" s="539"/>
      <c r="B106" s="528" t="s">
        <v>61</v>
      </c>
      <c r="C106" s="116"/>
      <c r="D106" s="117"/>
      <c r="E106" s="117"/>
      <c r="F106" s="118"/>
    </row>
    <row r="107" spans="1:6" s="119" customFormat="1" ht="15" customHeight="1">
      <c r="A107" s="539"/>
      <c r="B107" s="528"/>
      <c r="C107" s="116"/>
      <c r="D107" s="120"/>
      <c r="E107" s="117"/>
      <c r="F107" s="118"/>
    </row>
    <row r="108" spans="1:6" s="119" customFormat="1" ht="15" customHeight="1">
      <c r="A108" s="539"/>
      <c r="B108" s="208"/>
      <c r="C108" s="116"/>
      <c r="D108" s="117"/>
      <c r="E108" s="117"/>
      <c r="F108" s="118"/>
    </row>
    <row r="109" spans="1:6" s="119" customFormat="1" ht="15" customHeight="1">
      <c r="A109" s="539"/>
      <c r="B109" s="208"/>
      <c r="C109" s="116"/>
      <c r="D109" s="117"/>
      <c r="E109" s="117"/>
      <c r="F109" s="118"/>
    </row>
    <row r="110" spans="1:6" s="119" customFormat="1" ht="15" customHeight="1">
      <c r="A110" s="539"/>
      <c r="B110" s="212"/>
      <c r="C110" s="188"/>
      <c r="D110" s="189"/>
      <c r="E110" s="189"/>
      <c r="F110" s="190">
        <f>SUBTOTAL(9,F104:F109)</f>
        <v>0</v>
      </c>
    </row>
    <row r="111" spans="1:6" s="119" customFormat="1" ht="15" customHeight="1">
      <c r="A111" s="539"/>
      <c r="B111" s="230"/>
      <c r="C111" s="116"/>
      <c r="D111" s="117"/>
      <c r="E111" s="117"/>
      <c r="F111" s="118"/>
    </row>
    <row r="112" spans="1:6" s="119" customFormat="1" ht="15" customHeight="1">
      <c r="A112" s="539"/>
      <c r="B112" s="230"/>
      <c r="C112" s="116"/>
      <c r="D112" s="120"/>
      <c r="E112" s="117"/>
      <c r="F112" s="118"/>
    </row>
    <row r="113" spans="1:6" s="119" customFormat="1" ht="15" customHeight="1">
      <c r="A113" s="539"/>
      <c r="B113" s="230"/>
      <c r="C113" s="116"/>
      <c r="D113" s="120"/>
      <c r="E113" s="117"/>
      <c r="F113" s="118"/>
    </row>
    <row r="114" spans="1:6" s="119" customFormat="1" ht="15" customHeight="1">
      <c r="A114" s="539"/>
      <c r="B114" s="529" t="s">
        <v>95</v>
      </c>
      <c r="C114" s="116"/>
      <c r="D114" s="117"/>
      <c r="E114" s="117"/>
      <c r="F114" s="118"/>
    </row>
    <row r="115" spans="1:6" s="119" customFormat="1" ht="15" customHeight="1">
      <c r="A115" s="539"/>
      <c r="B115" s="529"/>
      <c r="C115" s="116"/>
      <c r="D115" s="117"/>
      <c r="E115" s="117"/>
      <c r="F115" s="118"/>
    </row>
    <row r="116" spans="1:6" s="119" customFormat="1" ht="15" customHeight="1">
      <c r="A116" s="539"/>
      <c r="B116" s="230"/>
      <c r="C116" s="116"/>
      <c r="D116" s="117"/>
      <c r="E116" s="117"/>
      <c r="F116" s="118"/>
    </row>
    <row r="117" spans="1:6" s="119" customFormat="1" ht="15" customHeight="1">
      <c r="A117" s="539"/>
      <c r="B117" s="231"/>
      <c r="C117" s="179"/>
      <c r="D117" s="180"/>
      <c r="E117" s="180"/>
      <c r="F117" s="181">
        <f>SUBTOTAL(9,F111:F116)</f>
        <v>0</v>
      </c>
    </row>
    <row r="118" spans="1:6" s="119" customFormat="1" ht="15" customHeight="1">
      <c r="A118" s="539"/>
      <c r="B118" s="312"/>
      <c r="C118" s="116"/>
      <c r="D118" s="117"/>
      <c r="E118" s="117"/>
      <c r="F118" s="118"/>
    </row>
    <row r="119" spans="1:6" s="119" customFormat="1" ht="15" customHeight="1">
      <c r="A119" s="539"/>
      <c r="B119" s="313"/>
      <c r="C119" s="116"/>
      <c r="D119" s="120"/>
      <c r="E119" s="117"/>
      <c r="F119" s="118"/>
    </row>
    <row r="120" spans="1:6" s="119" customFormat="1" ht="15" customHeight="1">
      <c r="A120" s="539"/>
      <c r="B120" s="313"/>
      <c r="C120" s="116"/>
      <c r="D120" s="117"/>
      <c r="E120" s="117"/>
      <c r="F120" s="118"/>
    </row>
    <row r="121" spans="1:6" s="119" customFormat="1" ht="15" customHeight="1">
      <c r="A121" s="539"/>
      <c r="B121" s="531" t="s">
        <v>96</v>
      </c>
      <c r="C121" s="116"/>
      <c r="D121" s="120"/>
      <c r="E121" s="117"/>
      <c r="F121" s="118"/>
    </row>
    <row r="122" spans="1:6" s="119" customFormat="1" ht="15" customHeight="1">
      <c r="A122" s="539"/>
      <c r="B122" s="531"/>
      <c r="C122" s="116"/>
      <c r="D122" s="117"/>
      <c r="E122" s="117"/>
      <c r="F122" s="118"/>
    </row>
    <row r="123" spans="1:6" s="119" customFormat="1" ht="15" customHeight="1">
      <c r="A123" s="539"/>
      <c r="B123" s="531"/>
      <c r="C123" s="116"/>
      <c r="D123" s="117"/>
      <c r="E123" s="117"/>
      <c r="F123" s="118"/>
    </row>
    <row r="124" spans="1:6" s="119" customFormat="1" ht="15" customHeight="1">
      <c r="A124" s="539"/>
      <c r="B124" s="313"/>
      <c r="C124" s="174"/>
      <c r="D124" s="175"/>
      <c r="E124" s="175"/>
      <c r="F124" s="176">
        <f>SUBTOTAL(9,F118:F123)</f>
        <v>0</v>
      </c>
    </row>
    <row r="125" spans="1:6" s="119" customFormat="1" ht="15" customHeight="1">
      <c r="A125" s="539"/>
      <c r="B125" s="310"/>
      <c r="C125" s="116"/>
      <c r="D125" s="117"/>
      <c r="E125" s="117"/>
      <c r="F125" s="118"/>
    </row>
    <row r="126" spans="1:6" s="119" customFormat="1" ht="15" customHeight="1">
      <c r="A126" s="539"/>
      <c r="B126" s="311"/>
      <c r="C126" s="116"/>
      <c r="D126" s="120"/>
      <c r="E126" s="117"/>
      <c r="F126" s="118"/>
    </row>
    <row r="127" spans="1:6" s="119" customFormat="1" ht="15" customHeight="1">
      <c r="A127" s="539"/>
      <c r="B127" s="311"/>
      <c r="C127" s="116"/>
      <c r="D127" s="117"/>
      <c r="E127" s="117"/>
      <c r="F127" s="118"/>
    </row>
    <row r="128" spans="1:6" s="119" customFormat="1" ht="15" customHeight="1">
      <c r="A128" s="539"/>
      <c r="B128" s="530" t="s">
        <v>98</v>
      </c>
      <c r="C128" s="116"/>
      <c r="D128" s="120"/>
      <c r="E128" s="117"/>
      <c r="F128" s="118"/>
    </row>
    <row r="129" spans="1:6" s="119" customFormat="1" ht="15" customHeight="1">
      <c r="A129" s="539"/>
      <c r="B129" s="530"/>
      <c r="C129" s="116"/>
      <c r="D129" s="117"/>
      <c r="E129" s="117"/>
      <c r="F129" s="118"/>
    </row>
    <row r="130" spans="1:6" s="119" customFormat="1" ht="15" customHeight="1">
      <c r="A130" s="539"/>
      <c r="B130" s="311"/>
      <c r="C130" s="116"/>
      <c r="D130" s="117"/>
      <c r="E130" s="117"/>
      <c r="F130" s="118"/>
    </row>
    <row r="131" spans="1:6" s="119" customFormat="1" ht="15" customHeight="1">
      <c r="A131" s="539"/>
      <c r="B131" s="311"/>
      <c r="C131" s="366"/>
      <c r="D131" s="367"/>
      <c r="E131" s="367"/>
      <c r="F131" s="265">
        <f>SUBTOTAL(9,F125:F130)</f>
        <v>0</v>
      </c>
    </row>
    <row r="132" spans="1:6" s="119" customFormat="1" ht="15" customHeight="1">
      <c r="A132" s="539"/>
      <c r="B132" s="317"/>
      <c r="C132" s="116"/>
      <c r="D132" s="117"/>
      <c r="E132" s="120"/>
      <c r="F132" s="118"/>
    </row>
    <row r="133" spans="1:6" s="119" customFormat="1" ht="15" customHeight="1">
      <c r="A133" s="539"/>
      <c r="B133" s="316"/>
      <c r="C133" s="116"/>
      <c r="D133" s="120"/>
      <c r="E133" s="117"/>
      <c r="F133" s="118"/>
    </row>
    <row r="134" spans="1:6" s="119" customFormat="1" ht="15" customHeight="1">
      <c r="A134" s="539"/>
      <c r="B134" s="316"/>
      <c r="C134" s="116"/>
      <c r="D134" s="117"/>
      <c r="E134" s="117"/>
      <c r="F134" s="118"/>
    </row>
    <row r="135" spans="1:6" s="119" customFormat="1" ht="15" customHeight="1">
      <c r="A135" s="539"/>
      <c r="B135" s="532" t="s">
        <v>102</v>
      </c>
      <c r="C135" s="116"/>
      <c r="D135" s="120"/>
      <c r="E135" s="117"/>
      <c r="F135" s="118"/>
    </row>
    <row r="136" spans="1:6" s="119" customFormat="1" ht="15" customHeight="1">
      <c r="A136" s="539"/>
      <c r="B136" s="532"/>
      <c r="C136" s="116"/>
      <c r="D136" s="117"/>
      <c r="E136" s="117"/>
      <c r="F136" s="118"/>
    </row>
    <row r="137" spans="1:6" s="119" customFormat="1" ht="15" customHeight="1">
      <c r="A137" s="539"/>
      <c r="B137" s="316"/>
      <c r="C137" s="116"/>
      <c r="D137" s="117"/>
      <c r="E137" s="117"/>
      <c r="F137" s="118"/>
    </row>
    <row r="138" spans="1:6" s="119" customFormat="1" ht="15" customHeight="1">
      <c r="A138" s="539"/>
      <c r="B138" s="318"/>
      <c r="C138" s="177"/>
      <c r="D138" s="178"/>
      <c r="E138" s="178"/>
      <c r="F138" s="371">
        <f>SUBTOTAL(9,F132:F137)</f>
        <v>0</v>
      </c>
    </row>
    <row r="139" spans="1:6" s="119" customFormat="1" ht="15" customHeight="1">
      <c r="A139" s="539"/>
      <c r="B139" s="320"/>
      <c r="C139" s="116"/>
      <c r="D139" s="117"/>
      <c r="E139" s="117"/>
      <c r="F139" s="118"/>
    </row>
    <row r="140" spans="1:6" s="119" customFormat="1" ht="15" customHeight="1">
      <c r="A140" s="539"/>
      <c r="B140" s="320"/>
      <c r="C140" s="116"/>
      <c r="D140" s="120"/>
      <c r="E140" s="117"/>
      <c r="F140" s="118"/>
    </row>
    <row r="141" spans="1:6" s="119" customFormat="1" ht="15" customHeight="1">
      <c r="A141" s="539"/>
      <c r="B141" s="320"/>
      <c r="C141" s="116"/>
      <c r="D141" s="120"/>
      <c r="E141" s="117"/>
      <c r="F141" s="118"/>
    </row>
    <row r="142" spans="1:6" s="119" customFormat="1" ht="15" customHeight="1">
      <c r="A142" s="539"/>
      <c r="B142" s="533" t="s">
        <v>111</v>
      </c>
      <c r="C142" s="116"/>
      <c r="D142" s="117"/>
      <c r="E142" s="117"/>
      <c r="F142" s="118"/>
    </row>
    <row r="143" spans="1:6" s="119" customFormat="1" ht="15" customHeight="1">
      <c r="A143" s="539"/>
      <c r="B143" s="534"/>
      <c r="C143" s="121"/>
      <c r="D143" s="120"/>
      <c r="E143" s="117"/>
      <c r="F143" s="118"/>
    </row>
    <row r="144" spans="1:6" s="119" customFormat="1" ht="15" customHeight="1">
      <c r="A144" s="539"/>
      <c r="B144" s="320"/>
      <c r="C144" s="116"/>
      <c r="D144" s="117"/>
      <c r="E144" s="117"/>
      <c r="F144" s="118"/>
    </row>
    <row r="145" spans="1:6" s="119" customFormat="1" ht="15" customHeight="1">
      <c r="A145" s="539"/>
      <c r="B145" s="321"/>
      <c r="C145" s="368"/>
      <c r="D145" s="369"/>
      <c r="E145" s="369"/>
      <c r="F145" s="370">
        <f>SUBTOTAL(9,F139:F144)</f>
        <v>0</v>
      </c>
    </row>
    <row r="146" spans="1:6" s="119" customFormat="1" ht="15" customHeight="1">
      <c r="A146" s="539"/>
      <c r="B146" s="325"/>
      <c r="C146" s="116"/>
      <c r="D146" s="117"/>
      <c r="E146" s="117"/>
      <c r="F146" s="118"/>
    </row>
    <row r="147" spans="1:6" s="119" customFormat="1" ht="15" customHeight="1">
      <c r="A147" s="539"/>
      <c r="B147" s="326"/>
      <c r="C147" s="116"/>
      <c r="D147" s="120"/>
      <c r="E147" s="117"/>
      <c r="F147" s="118"/>
    </row>
    <row r="148" spans="1:6" s="119" customFormat="1" ht="15" customHeight="1">
      <c r="A148" s="539"/>
      <c r="B148" s="326"/>
      <c r="C148" s="116"/>
      <c r="D148" s="117"/>
      <c r="E148" s="117"/>
      <c r="F148" s="118"/>
    </row>
    <row r="149" spans="1:6" s="119" customFormat="1" ht="15" customHeight="1">
      <c r="A149" s="539"/>
      <c r="B149" s="525" t="s">
        <v>115</v>
      </c>
      <c r="C149" s="116"/>
      <c r="D149" s="120"/>
      <c r="E149" s="117"/>
      <c r="F149" s="118"/>
    </row>
    <row r="150" spans="1:6" s="119" customFormat="1" ht="15" customHeight="1">
      <c r="A150" s="539"/>
      <c r="B150" s="525"/>
      <c r="C150" s="116"/>
      <c r="D150" s="117"/>
      <c r="E150" s="117"/>
      <c r="F150" s="118"/>
    </row>
    <row r="151" spans="1:6" s="119" customFormat="1" ht="15" customHeight="1">
      <c r="A151" s="539"/>
      <c r="B151" s="326"/>
      <c r="C151" s="116"/>
      <c r="D151" s="117"/>
      <c r="E151" s="117"/>
      <c r="F151" s="118"/>
    </row>
    <row r="152" spans="1:6" s="119" customFormat="1" ht="15" customHeight="1">
      <c r="A152" s="539"/>
      <c r="B152" s="327"/>
      <c r="C152" s="372"/>
      <c r="D152" s="373"/>
      <c r="E152" s="373"/>
      <c r="F152" s="374">
        <f>SUBTOTAL(9,F146:F151)</f>
        <v>0</v>
      </c>
    </row>
    <row r="153" spans="1:6" s="119" customFormat="1" ht="15" customHeight="1">
      <c r="A153" s="539"/>
      <c r="B153" s="213"/>
      <c r="C153" s="116"/>
      <c r="D153" s="117"/>
      <c r="E153" s="117"/>
      <c r="F153" s="118"/>
    </row>
    <row r="154" spans="1:6" s="119" customFormat="1" ht="15" customHeight="1">
      <c r="A154" s="539"/>
      <c r="B154" s="214"/>
      <c r="C154" s="116"/>
      <c r="D154" s="120"/>
      <c r="E154" s="117"/>
      <c r="F154" s="118"/>
    </row>
    <row r="155" spans="1:6" s="119" customFormat="1" ht="15" customHeight="1">
      <c r="A155" s="539"/>
      <c r="B155" s="214"/>
      <c r="C155" s="116"/>
      <c r="D155" s="117"/>
      <c r="E155" s="117"/>
      <c r="F155" s="118"/>
    </row>
    <row r="156" spans="1:6" s="119" customFormat="1" ht="15" customHeight="1">
      <c r="A156" s="539"/>
      <c r="B156" s="526" t="s">
        <v>118</v>
      </c>
      <c r="C156" s="116"/>
      <c r="D156" s="120"/>
      <c r="E156" s="117"/>
      <c r="F156" s="118"/>
    </row>
    <row r="157" spans="1:6" s="119" customFormat="1" ht="15" customHeight="1">
      <c r="A157" s="539"/>
      <c r="B157" s="526"/>
      <c r="C157" s="116"/>
      <c r="D157" s="117"/>
      <c r="E157" s="117"/>
      <c r="F157" s="118"/>
    </row>
    <row r="158" spans="1:6" s="119" customFormat="1" ht="15" customHeight="1">
      <c r="A158" s="539"/>
      <c r="B158" s="214"/>
      <c r="C158" s="116"/>
      <c r="D158" s="117"/>
      <c r="E158" s="117"/>
      <c r="F158" s="118"/>
    </row>
    <row r="159" spans="1:6" s="119" customFormat="1" ht="15" customHeight="1">
      <c r="A159" s="539"/>
      <c r="B159" s="215"/>
      <c r="C159" s="185"/>
      <c r="D159" s="186"/>
      <c r="E159" s="186"/>
      <c r="F159" s="187">
        <f>SUBTOTAL(9,F153:F158)</f>
        <v>0</v>
      </c>
    </row>
    <row r="160" spans="1:6" s="119" customFormat="1" ht="15" customHeight="1">
      <c r="A160" s="539"/>
      <c r="B160" s="219"/>
      <c r="C160" s="116"/>
      <c r="D160" s="117"/>
      <c r="E160" s="117"/>
      <c r="F160" s="118"/>
    </row>
    <row r="161" spans="1:6" s="119" customFormat="1" ht="15" customHeight="1">
      <c r="A161" s="539"/>
      <c r="B161" s="220"/>
      <c r="C161" s="116"/>
      <c r="D161" s="120"/>
      <c r="E161" s="117"/>
      <c r="F161" s="118"/>
    </row>
    <row r="162" spans="1:6" s="119" customFormat="1" ht="15" customHeight="1">
      <c r="A162" s="539"/>
      <c r="B162" s="220"/>
      <c r="C162" s="116"/>
      <c r="D162" s="117"/>
      <c r="E162" s="117"/>
      <c r="F162" s="118"/>
    </row>
    <row r="163" spans="1:6" s="119" customFormat="1" ht="15" customHeight="1">
      <c r="A163" s="539"/>
      <c r="B163" s="527" t="s">
        <v>119</v>
      </c>
      <c r="C163" s="116"/>
      <c r="D163" s="120"/>
      <c r="E163" s="117"/>
      <c r="F163" s="118"/>
    </row>
    <row r="164" spans="1:6" s="119" customFormat="1" ht="15" customHeight="1">
      <c r="A164" s="539"/>
      <c r="B164" s="527"/>
      <c r="C164" s="116"/>
      <c r="D164" s="117"/>
      <c r="E164" s="117"/>
      <c r="F164" s="118"/>
    </row>
    <row r="165" spans="1:6" s="119" customFormat="1" ht="15" customHeight="1">
      <c r="A165" s="539"/>
      <c r="B165" s="220"/>
      <c r="C165" s="116"/>
      <c r="D165" s="117"/>
      <c r="E165" s="117"/>
      <c r="F165" s="118"/>
    </row>
    <row r="166" spans="1:6" s="119" customFormat="1" ht="15" customHeight="1">
      <c r="A166" s="539"/>
      <c r="B166" s="220"/>
      <c r="C166" s="375"/>
      <c r="D166" s="376"/>
      <c r="E166" s="376"/>
      <c r="F166" s="377">
        <f>SUBTOTAL(9,F160:F165)</f>
        <v>0</v>
      </c>
    </row>
    <row r="167" spans="1:6" s="119" customFormat="1" ht="15" customHeight="1">
      <c r="A167" s="539"/>
      <c r="B167" s="224"/>
      <c r="C167" s="116"/>
      <c r="D167" s="117"/>
      <c r="E167" s="117"/>
      <c r="F167" s="118"/>
    </row>
    <row r="168" spans="1:6" s="119" customFormat="1" ht="15" customHeight="1">
      <c r="A168" s="539"/>
      <c r="B168" s="225"/>
      <c r="C168" s="116"/>
      <c r="D168" s="120"/>
      <c r="E168" s="117"/>
      <c r="F168" s="118"/>
    </row>
    <row r="169" spans="1:6" s="119" customFormat="1" ht="15" customHeight="1">
      <c r="A169" s="539"/>
      <c r="B169" s="505"/>
      <c r="C169" s="116"/>
      <c r="D169" s="117"/>
      <c r="E169" s="117"/>
      <c r="F169" s="118"/>
    </row>
    <row r="170" spans="1:6" s="119" customFormat="1" ht="15" customHeight="1">
      <c r="A170" s="539"/>
      <c r="B170" s="535" t="s">
        <v>122</v>
      </c>
      <c r="C170" s="116"/>
      <c r="D170" s="120"/>
      <c r="E170" s="117"/>
      <c r="F170" s="118"/>
    </row>
    <row r="171" spans="1:6" s="119" customFormat="1" ht="15" customHeight="1">
      <c r="A171" s="539"/>
      <c r="B171" s="535"/>
      <c r="C171" s="116"/>
      <c r="D171" s="117"/>
      <c r="E171" s="117"/>
      <c r="F171" s="118"/>
    </row>
    <row r="172" spans="1:6" s="119" customFormat="1" ht="15" customHeight="1">
      <c r="A172" s="539"/>
      <c r="B172" s="225"/>
      <c r="C172" s="116"/>
      <c r="D172" s="117"/>
      <c r="E172" s="117"/>
      <c r="F172" s="118"/>
    </row>
    <row r="173" spans="1:6" s="119" customFormat="1" ht="15" customHeight="1">
      <c r="A173" s="539"/>
      <c r="B173" s="226"/>
      <c r="C173" s="182"/>
      <c r="D173" s="183"/>
      <c r="E173" s="183"/>
      <c r="F173" s="184">
        <f>SUBTOTAL(9,F167:F172)</f>
        <v>0</v>
      </c>
    </row>
    <row r="174" spans="1:6" s="119" customFormat="1" ht="15" customHeight="1">
      <c r="A174" s="539"/>
      <c r="B174" s="331"/>
      <c r="C174" s="116"/>
      <c r="D174" s="117"/>
      <c r="E174" s="120"/>
      <c r="F174" s="118"/>
    </row>
    <row r="175" spans="1:6" s="119" customFormat="1" ht="15" customHeight="1">
      <c r="A175" s="539"/>
      <c r="B175" s="332"/>
      <c r="C175" s="116"/>
      <c r="D175" s="120"/>
      <c r="E175" s="117"/>
      <c r="F175" s="118"/>
    </row>
    <row r="176" spans="1:6" s="119" customFormat="1" ht="15" customHeight="1">
      <c r="A176" s="539"/>
      <c r="B176" s="524" t="s">
        <v>158</v>
      </c>
      <c r="C176" s="116"/>
      <c r="D176" s="117"/>
      <c r="E176" s="117"/>
      <c r="F176" s="118"/>
    </row>
    <row r="177" spans="1:14" s="119" customFormat="1" ht="15" customHeight="1">
      <c r="A177" s="539"/>
      <c r="B177" s="524"/>
      <c r="C177" s="116"/>
      <c r="D177" s="120"/>
      <c r="E177" s="117"/>
      <c r="F177" s="118"/>
    </row>
    <row r="178" spans="1:14" s="119" customFormat="1" ht="15" customHeight="1">
      <c r="A178" s="539"/>
      <c r="B178" s="332"/>
      <c r="C178" s="116"/>
      <c r="D178" s="117"/>
      <c r="E178" s="117"/>
      <c r="F178" s="118"/>
    </row>
    <row r="179" spans="1:14" s="119" customFormat="1" ht="15" customHeight="1">
      <c r="A179" s="539"/>
      <c r="B179" s="332"/>
      <c r="C179" s="116"/>
      <c r="D179" s="117"/>
      <c r="E179" s="117"/>
      <c r="F179" s="118"/>
    </row>
    <row r="180" spans="1:14" s="119" customFormat="1" ht="15" customHeight="1">
      <c r="A180" s="539"/>
      <c r="B180" s="332"/>
      <c r="C180" s="378"/>
      <c r="D180" s="379"/>
      <c r="E180" s="379"/>
      <c r="F180" s="380">
        <f>SUBTOTAL(9,F174:F179)</f>
        <v>0</v>
      </c>
    </row>
    <row r="181" spans="1:14" s="115" customFormat="1">
      <c r="A181" s="113"/>
      <c r="B181" s="113"/>
      <c r="C181" s="114"/>
      <c r="D181" s="114"/>
      <c r="E181" s="114"/>
      <c r="F181" s="127">
        <f>SUBTOTAL(9,F104:F180)</f>
        <v>0</v>
      </c>
    </row>
    <row r="182" spans="1:14" s="115" customFormat="1" ht="18">
      <c r="A182" s="122" t="s">
        <v>194</v>
      </c>
      <c r="B182" s="122"/>
      <c r="C182" s="123"/>
      <c r="D182" s="123"/>
      <c r="E182" s="123"/>
      <c r="F182" s="128">
        <f>SUBTOTAL(9,F26:F103)</f>
        <v>0</v>
      </c>
    </row>
    <row r="184" spans="1:14" ht="33" customHeight="1">
      <c r="F184" s="126"/>
      <c r="H184" s="92"/>
      <c r="I184" s="92"/>
      <c r="M184" s="106"/>
      <c r="N184" s="106"/>
    </row>
    <row r="185" spans="1:14" ht="33" customHeight="1">
      <c r="F185" s="126"/>
      <c r="H185" s="92"/>
      <c r="I185" s="92"/>
      <c r="M185" s="106"/>
      <c r="N185" s="106"/>
    </row>
    <row r="186" spans="1:14" ht="33" customHeight="1">
      <c r="F186" s="126"/>
      <c r="H186" s="92"/>
      <c r="I186" s="92"/>
      <c r="M186" s="106"/>
      <c r="N186" s="106"/>
    </row>
    <row r="187" spans="1:14">
      <c r="A187" s="71" t="s">
        <v>211</v>
      </c>
      <c r="B187" s="71"/>
    </row>
    <row r="188" spans="1:14">
      <c r="A188" s="71" t="s">
        <v>212</v>
      </c>
      <c r="B188" s="71"/>
    </row>
    <row r="189" spans="1:14">
      <c r="A189" s="71" t="s">
        <v>213</v>
      </c>
      <c r="B189" s="71"/>
    </row>
    <row r="190" spans="1:14">
      <c r="A190" s="71" t="s">
        <v>214</v>
      </c>
      <c r="B190" s="71"/>
    </row>
    <row r="191" spans="1:14">
      <c r="A191" s="71" t="s">
        <v>215</v>
      </c>
      <c r="B191" s="71"/>
    </row>
    <row r="192" spans="1:14">
      <c r="A192" s="71" t="s">
        <v>216</v>
      </c>
      <c r="B192" s="71"/>
    </row>
    <row r="193" spans="1:2">
      <c r="A193" s="71" t="s">
        <v>217</v>
      </c>
      <c r="B193" s="71"/>
    </row>
    <row r="194" spans="1:2">
      <c r="A194" s="71" t="s">
        <v>218</v>
      </c>
      <c r="B194" s="71"/>
    </row>
    <row r="195" spans="1:2">
      <c r="A195" s="71" t="s">
        <v>219</v>
      </c>
      <c r="B195" s="71"/>
    </row>
    <row r="196" spans="1:2">
      <c r="A196" s="71" t="s">
        <v>220</v>
      </c>
      <c r="B196" s="71"/>
    </row>
    <row r="197" spans="1:2">
      <c r="A197" s="71" t="s">
        <v>221</v>
      </c>
      <c r="B197" s="71"/>
    </row>
    <row r="198" spans="1:2">
      <c r="A198" s="71" t="s">
        <v>222</v>
      </c>
      <c r="B198" s="71"/>
    </row>
    <row r="199" spans="1:2">
      <c r="A199" s="71" t="s">
        <v>223</v>
      </c>
      <c r="B199" s="71"/>
    </row>
    <row r="200" spans="1:2">
      <c r="A200" s="71" t="s">
        <v>224</v>
      </c>
      <c r="B200" s="71"/>
    </row>
    <row r="201" spans="1:2">
      <c r="A201" s="71" t="s">
        <v>225</v>
      </c>
      <c r="B201" s="71"/>
    </row>
    <row r="202" spans="1:2">
      <c r="A202" s="71" t="s">
        <v>226</v>
      </c>
      <c r="B202" s="71"/>
    </row>
  </sheetData>
  <sheetProtection insertRows="0" selectLockedCells="1"/>
  <mergeCells count="25">
    <mergeCell ref="A6:E6"/>
    <mergeCell ref="A26:A102"/>
    <mergeCell ref="B28:B29"/>
    <mergeCell ref="B36:B37"/>
    <mergeCell ref="B43:B45"/>
    <mergeCell ref="B50:B51"/>
    <mergeCell ref="B57:B58"/>
    <mergeCell ref="B64:B65"/>
    <mergeCell ref="B71:B72"/>
    <mergeCell ref="B78:B79"/>
    <mergeCell ref="B85:B86"/>
    <mergeCell ref="B92:B93"/>
    <mergeCell ref="B170:B171"/>
    <mergeCell ref="A104:A180"/>
    <mergeCell ref="B106:B107"/>
    <mergeCell ref="B98:B99"/>
    <mergeCell ref="B176:B177"/>
    <mergeCell ref="B149:B150"/>
    <mergeCell ref="B156:B157"/>
    <mergeCell ref="B163:B164"/>
    <mergeCell ref="B114:B115"/>
    <mergeCell ref="B121:B123"/>
    <mergeCell ref="B128:B129"/>
    <mergeCell ref="B135:B136"/>
    <mergeCell ref="B142:B143"/>
  </mergeCells>
  <dataValidations count="1">
    <dataValidation type="list" allowBlank="1" showInputMessage="1" showErrorMessage="1" sqref="D26:D102 D104:D180" xr:uid="{05D16098-3E06-466E-8440-49C7779D167D}">
      <formula1>$A$188:$A$202</formula1>
    </dataValidation>
  </dataValidations>
  <pageMargins left="0.7" right="0.7" top="0.75" bottom="0.75" header="0.3" footer="0.3"/>
  <pageSetup paperSize="9" scale="28" orientation="portrait" horizontalDpi="4294967293" verticalDpi="0" r:id="rId1"/>
  <rowBreaks count="2" manualBreakCount="2">
    <brk id="184" max="12" man="1"/>
    <brk id="18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Feuil11">
    <tabColor theme="2"/>
  </sheetPr>
  <dimension ref="A1:M88"/>
  <sheetViews>
    <sheetView showGridLines="0" view="pageBreakPreview" topLeftCell="L61" zoomScale="79" zoomScaleNormal="61" workbookViewId="0">
      <selection activeCell="A7" sqref="A7"/>
    </sheetView>
  </sheetViews>
  <sheetFormatPr baseColWidth="10" defaultColWidth="11.44140625" defaultRowHeight="14.4"/>
  <cols>
    <col min="1" max="1" width="28.109375" style="1" customWidth="1"/>
    <col min="2" max="2" width="56.88671875" style="1" customWidth="1"/>
    <col min="3" max="3" width="19.6640625" style="34" customWidth="1"/>
    <col min="4" max="4" width="30.44140625" style="34" customWidth="1"/>
    <col min="5" max="5" width="26.5546875" style="34" customWidth="1"/>
    <col min="6" max="6" width="76.44140625" style="1" customWidth="1"/>
    <col min="7" max="7" width="15.5546875" style="34" customWidth="1"/>
    <col min="8" max="8" width="18" style="34" customWidth="1"/>
    <col min="9" max="9" width="52.44140625" style="1" customWidth="1"/>
    <col min="10" max="10" width="15" style="1" customWidth="1"/>
    <col min="11" max="11" width="22.109375" style="1" customWidth="1"/>
    <col min="12" max="12" width="42.5546875" style="1" customWidth="1"/>
    <col min="13" max="13" width="34.109375" style="1" customWidth="1"/>
    <col min="14" max="16384" width="11.44140625" style="1"/>
  </cols>
  <sheetData>
    <row r="1" spans="1:13" ht="39" customHeight="1"/>
    <row r="2" spans="1:13" ht="71.400000000000006" customHeight="1"/>
    <row r="3" spans="1:13" ht="21">
      <c r="A3" s="541" t="s">
        <v>243</v>
      </c>
      <c r="B3" s="541"/>
      <c r="C3" s="541"/>
      <c r="D3" s="541"/>
      <c r="E3" s="541"/>
      <c r="F3" s="541"/>
      <c r="G3" s="541"/>
      <c r="H3" s="541"/>
      <c r="I3" s="541"/>
      <c r="J3" s="541"/>
      <c r="K3" s="542" t="str">
        <f>Instructions!C2</f>
        <v>XXXXXX</v>
      </c>
      <c r="L3" s="542"/>
      <c r="M3" s="542"/>
    </row>
    <row r="5" spans="1:13" ht="25.35" customHeight="1">
      <c r="A5" s="543" t="s">
        <v>244</v>
      </c>
      <c r="B5" s="543"/>
      <c r="C5" s="543"/>
      <c r="D5" s="543"/>
      <c r="E5" s="543"/>
    </row>
    <row r="6" spans="1:13" ht="57" customHeight="1">
      <c r="A6" s="5"/>
      <c r="B6" s="5" t="s">
        <v>245</v>
      </c>
      <c r="C6" s="4" t="s">
        <v>246</v>
      </c>
      <c r="D6" s="4" t="s">
        <v>247</v>
      </c>
      <c r="E6" s="4" t="s">
        <v>248</v>
      </c>
      <c r="F6" s="5" t="s">
        <v>249</v>
      </c>
      <c r="G6" s="4" t="s">
        <v>250</v>
      </c>
      <c r="H6" s="4" t="s">
        <v>251</v>
      </c>
      <c r="I6" s="5" t="s">
        <v>252</v>
      </c>
      <c r="J6" s="5" t="s">
        <v>253</v>
      </c>
      <c r="K6" s="5" t="s">
        <v>254</v>
      </c>
      <c r="L6" s="5" t="s">
        <v>255</v>
      </c>
      <c r="M6" s="5" t="s">
        <v>256</v>
      </c>
    </row>
    <row r="7" spans="1:13" s="29" customFormat="1" ht="18" customHeight="1">
      <c r="A7" s="207"/>
      <c r="B7" s="28"/>
      <c r="C7" s="266"/>
      <c r="D7" s="266"/>
      <c r="E7" s="266"/>
      <c r="F7" s="6"/>
      <c r="G7" s="266"/>
      <c r="H7" s="266"/>
      <c r="I7" s="6"/>
      <c r="J7" s="6"/>
      <c r="K7" s="27"/>
      <c r="L7" s="6"/>
      <c r="M7" s="27"/>
    </row>
    <row r="8" spans="1:13" s="29" customFormat="1" ht="18" customHeight="1">
      <c r="A8" s="208"/>
      <c r="B8" s="28"/>
      <c r="C8" s="266"/>
      <c r="D8" s="266"/>
      <c r="E8" s="266"/>
      <c r="F8" s="6"/>
      <c r="G8" s="266"/>
      <c r="H8" s="266"/>
      <c r="I8" s="6"/>
      <c r="J8" s="6"/>
      <c r="K8" s="27"/>
      <c r="L8" s="6"/>
      <c r="M8" s="27"/>
    </row>
    <row r="9" spans="1:13" s="29" customFormat="1" ht="18" customHeight="1">
      <c r="A9" s="528" t="s">
        <v>61</v>
      </c>
      <c r="B9" s="28"/>
      <c r="C9" s="266"/>
      <c r="D9" s="266"/>
      <c r="E9" s="266"/>
      <c r="F9" s="6"/>
      <c r="G9" s="266"/>
      <c r="H9" s="266"/>
      <c r="I9" s="6"/>
      <c r="J9" s="6"/>
      <c r="K9" s="27"/>
      <c r="L9" s="6"/>
      <c r="M9" s="27"/>
    </row>
    <row r="10" spans="1:13" s="29" customFormat="1" ht="18" customHeight="1">
      <c r="A10" s="528"/>
      <c r="B10" s="28"/>
      <c r="C10" s="266"/>
      <c r="D10" s="266"/>
      <c r="E10" s="266"/>
      <c r="F10" s="6"/>
      <c r="G10" s="266"/>
      <c r="H10" s="266"/>
      <c r="I10" s="6"/>
      <c r="J10" s="6"/>
      <c r="K10" s="27"/>
      <c r="L10" s="6"/>
      <c r="M10" s="27"/>
    </row>
    <row r="11" spans="1:13" s="29" customFormat="1" ht="18" customHeight="1">
      <c r="A11" s="208"/>
      <c r="B11" s="28"/>
      <c r="C11" s="266"/>
      <c r="D11" s="266"/>
      <c r="E11" s="266"/>
      <c r="F11" s="6"/>
      <c r="G11" s="266"/>
      <c r="H11" s="266"/>
      <c r="I11" s="6"/>
      <c r="J11" s="6"/>
      <c r="K11" s="27"/>
      <c r="L11" s="6"/>
      <c r="M11" s="27"/>
    </row>
    <row r="12" spans="1:13" s="29" customFormat="1" ht="18" customHeight="1">
      <c r="A12" s="208"/>
      <c r="B12" s="28"/>
      <c r="C12" s="266"/>
      <c r="D12" s="266"/>
      <c r="E12" s="266"/>
      <c r="F12" s="6"/>
      <c r="G12" s="266"/>
      <c r="H12" s="266"/>
      <c r="I12" s="6"/>
      <c r="J12" s="6"/>
      <c r="K12" s="27"/>
      <c r="L12" s="6"/>
      <c r="M12" s="27"/>
    </row>
    <row r="13" spans="1:13" s="29" customFormat="1" ht="18" customHeight="1">
      <c r="A13" s="212"/>
      <c r="B13" s="191"/>
      <c r="C13" s="381"/>
      <c r="D13" s="381"/>
      <c r="E13" s="381"/>
      <c r="F13" s="192"/>
      <c r="G13" s="381"/>
      <c r="H13" s="381"/>
      <c r="I13" s="192"/>
      <c r="J13" s="192"/>
      <c r="K13" s="193"/>
      <c r="L13" s="192"/>
      <c r="M13" s="424">
        <f>SUBTOTAL(9,M7:M12)</f>
        <v>0</v>
      </c>
    </row>
    <row r="14" spans="1:13" s="29" customFormat="1" ht="18" customHeight="1">
      <c r="A14" s="230"/>
      <c r="B14" s="28"/>
      <c r="C14" s="266"/>
      <c r="D14" s="266"/>
      <c r="E14" s="266"/>
      <c r="F14" s="6"/>
      <c r="G14" s="266"/>
      <c r="H14" s="266"/>
      <c r="I14" s="6"/>
      <c r="J14" s="6"/>
      <c r="K14" s="27"/>
      <c r="L14" s="6"/>
      <c r="M14" s="27"/>
    </row>
    <row r="15" spans="1:13" s="29" customFormat="1" ht="18" customHeight="1">
      <c r="A15" s="230"/>
      <c r="B15" s="28"/>
      <c r="C15" s="266"/>
      <c r="D15" s="266"/>
      <c r="E15" s="266"/>
      <c r="F15" s="6"/>
      <c r="G15" s="266"/>
      <c r="H15" s="266"/>
      <c r="I15" s="6"/>
      <c r="J15" s="6"/>
      <c r="K15" s="27"/>
      <c r="L15" s="6"/>
      <c r="M15" s="27"/>
    </row>
    <row r="16" spans="1:13" s="29" customFormat="1" ht="18" customHeight="1">
      <c r="A16" s="230"/>
      <c r="B16" s="28"/>
      <c r="C16" s="266"/>
      <c r="D16" s="266"/>
      <c r="E16" s="266"/>
      <c r="F16" s="6"/>
      <c r="G16" s="266"/>
      <c r="H16" s="266"/>
      <c r="I16" s="6"/>
      <c r="J16" s="6"/>
      <c r="K16" s="27"/>
      <c r="L16" s="6"/>
      <c r="M16" s="27"/>
    </row>
    <row r="17" spans="1:13" s="29" customFormat="1" ht="18" customHeight="1">
      <c r="A17" s="529" t="s">
        <v>95</v>
      </c>
      <c r="B17" s="28"/>
      <c r="C17" s="266"/>
      <c r="D17" s="266"/>
      <c r="E17" s="266"/>
      <c r="F17" s="6"/>
      <c r="G17" s="266"/>
      <c r="H17" s="266"/>
      <c r="I17" s="6"/>
      <c r="J17" s="6"/>
      <c r="K17" s="27"/>
      <c r="L17" s="6"/>
      <c r="M17" s="27"/>
    </row>
    <row r="18" spans="1:13" s="29" customFormat="1" ht="18" customHeight="1">
      <c r="A18" s="529"/>
      <c r="B18" s="28"/>
      <c r="C18" s="266"/>
      <c r="D18" s="266"/>
      <c r="E18" s="266"/>
      <c r="F18" s="6"/>
      <c r="G18" s="266"/>
      <c r="H18" s="266"/>
      <c r="I18" s="6"/>
      <c r="J18" s="6"/>
      <c r="K18" s="27"/>
      <c r="L18" s="6"/>
      <c r="M18" s="27"/>
    </row>
    <row r="19" spans="1:13" s="29" customFormat="1" ht="18" customHeight="1">
      <c r="A19" s="230"/>
      <c r="B19" s="28"/>
      <c r="C19" s="266"/>
      <c r="D19" s="266"/>
      <c r="E19" s="266"/>
      <c r="F19" s="6"/>
      <c r="G19" s="266"/>
      <c r="H19" s="266"/>
      <c r="I19" s="6"/>
      <c r="J19" s="6"/>
      <c r="K19" s="27"/>
      <c r="L19" s="6"/>
      <c r="M19" s="27"/>
    </row>
    <row r="20" spans="1:13" s="383" customFormat="1" ht="18" customHeight="1">
      <c r="A20" s="231"/>
      <c r="B20" s="202"/>
      <c r="C20" s="382"/>
      <c r="D20" s="382"/>
      <c r="E20" s="382"/>
      <c r="F20" s="203"/>
      <c r="G20" s="382"/>
      <c r="H20" s="382"/>
      <c r="I20" s="203"/>
      <c r="J20" s="203"/>
      <c r="K20" s="204"/>
      <c r="L20" s="203"/>
      <c r="M20" s="425">
        <f>SUBTOTAL(9,M14:M19)</f>
        <v>0</v>
      </c>
    </row>
    <row r="21" spans="1:13" s="29" customFormat="1" ht="18" customHeight="1">
      <c r="A21" s="312"/>
      <c r="B21" s="28"/>
      <c r="C21" s="266"/>
      <c r="D21" s="266"/>
      <c r="E21" s="266"/>
      <c r="F21" s="6"/>
      <c r="G21" s="266"/>
      <c r="H21" s="266"/>
      <c r="I21" s="6"/>
      <c r="J21" s="6"/>
      <c r="K21" s="27"/>
      <c r="L21" s="6"/>
      <c r="M21" s="27"/>
    </row>
    <row r="22" spans="1:13" s="29" customFormat="1" ht="18" customHeight="1">
      <c r="A22" s="313"/>
      <c r="B22" s="28"/>
      <c r="C22" s="266"/>
      <c r="D22" s="266"/>
      <c r="E22" s="266"/>
      <c r="F22" s="6"/>
      <c r="G22" s="266"/>
      <c r="H22" s="266"/>
      <c r="I22" s="6"/>
      <c r="J22" s="6"/>
      <c r="K22" s="27"/>
      <c r="L22" s="6"/>
      <c r="M22" s="27"/>
    </row>
    <row r="23" spans="1:13" s="29" customFormat="1" ht="18" customHeight="1">
      <c r="A23" s="313"/>
      <c r="B23" s="28"/>
      <c r="C23" s="266"/>
      <c r="D23" s="266"/>
      <c r="E23" s="266"/>
      <c r="F23" s="6"/>
      <c r="G23" s="266"/>
      <c r="H23" s="266"/>
      <c r="I23" s="6"/>
      <c r="J23" s="6"/>
      <c r="K23" s="27"/>
      <c r="L23" s="6"/>
      <c r="M23" s="27"/>
    </row>
    <row r="24" spans="1:13" s="29" customFormat="1" ht="18" customHeight="1">
      <c r="A24" s="531" t="s">
        <v>96</v>
      </c>
      <c r="B24" s="28"/>
      <c r="C24" s="266"/>
      <c r="D24" s="266"/>
      <c r="E24" s="266"/>
      <c r="F24" s="6"/>
      <c r="G24" s="266"/>
      <c r="H24" s="266"/>
      <c r="I24" s="6"/>
      <c r="J24" s="6"/>
      <c r="K24" s="27"/>
      <c r="L24" s="6"/>
      <c r="M24" s="27"/>
    </row>
    <row r="25" spans="1:13" s="29" customFormat="1" ht="18" customHeight="1">
      <c r="A25" s="531"/>
      <c r="B25" s="28"/>
      <c r="C25" s="266"/>
      <c r="D25" s="266"/>
      <c r="E25" s="266"/>
      <c r="F25" s="6"/>
      <c r="G25" s="266"/>
      <c r="H25" s="266"/>
      <c r="I25" s="6"/>
      <c r="J25" s="6"/>
      <c r="K25" s="27"/>
      <c r="L25" s="6"/>
      <c r="M25" s="27"/>
    </row>
    <row r="26" spans="1:13" s="29" customFormat="1" ht="18" customHeight="1">
      <c r="A26" s="531"/>
      <c r="B26" s="28"/>
      <c r="C26" s="266"/>
      <c r="D26" s="266"/>
      <c r="E26" s="266"/>
      <c r="F26" s="6"/>
      <c r="G26" s="266"/>
      <c r="H26" s="266"/>
      <c r="I26" s="6"/>
      <c r="J26" s="6"/>
      <c r="K26" s="27"/>
      <c r="L26" s="6"/>
      <c r="M26" s="27"/>
    </row>
    <row r="27" spans="1:13" s="385" customFormat="1" ht="18" customHeight="1">
      <c r="A27" s="313"/>
      <c r="B27" s="199"/>
      <c r="C27" s="384"/>
      <c r="D27" s="384"/>
      <c r="E27" s="384"/>
      <c r="F27" s="200"/>
      <c r="G27" s="384"/>
      <c r="H27" s="384"/>
      <c r="I27" s="200"/>
      <c r="J27" s="200"/>
      <c r="K27" s="201"/>
      <c r="L27" s="200"/>
      <c r="M27" s="426">
        <f>SUBTOTAL(9,M21:M26)</f>
        <v>0</v>
      </c>
    </row>
    <row r="28" spans="1:13" s="29" customFormat="1" ht="18" customHeight="1">
      <c r="A28" s="310"/>
      <c r="B28" s="28"/>
      <c r="C28" s="266"/>
      <c r="D28" s="266"/>
      <c r="E28" s="266"/>
      <c r="F28" s="6"/>
      <c r="G28" s="266"/>
      <c r="H28" s="266"/>
      <c r="I28" s="6"/>
      <c r="J28" s="6"/>
      <c r="K28" s="27"/>
      <c r="L28" s="6"/>
      <c r="M28" s="27"/>
    </row>
    <row r="29" spans="1:13" s="29" customFormat="1" ht="18" customHeight="1">
      <c r="A29" s="311"/>
      <c r="B29" s="28"/>
      <c r="C29" s="266"/>
      <c r="D29" s="266"/>
      <c r="E29" s="266"/>
      <c r="F29" s="6"/>
      <c r="G29" s="266"/>
      <c r="H29" s="266"/>
      <c r="I29" s="6"/>
      <c r="J29" s="6"/>
      <c r="K29" s="27"/>
      <c r="L29" s="6"/>
      <c r="M29" s="27"/>
    </row>
    <row r="30" spans="1:13" s="29" customFormat="1" ht="18" customHeight="1">
      <c r="A30" s="311"/>
      <c r="B30" s="28"/>
      <c r="C30" s="266"/>
      <c r="D30" s="266"/>
      <c r="E30" s="266"/>
      <c r="F30" s="6"/>
      <c r="G30" s="266"/>
      <c r="H30" s="266"/>
      <c r="I30" s="6"/>
      <c r="J30" s="6"/>
      <c r="K30" s="27"/>
      <c r="L30" s="6"/>
      <c r="M30" s="27"/>
    </row>
    <row r="31" spans="1:13" s="29" customFormat="1" ht="18" customHeight="1">
      <c r="A31" s="530" t="s">
        <v>98</v>
      </c>
      <c r="B31" s="28"/>
      <c r="C31" s="266"/>
      <c r="D31" s="266"/>
      <c r="E31" s="266"/>
      <c r="F31" s="6"/>
      <c r="G31" s="266"/>
      <c r="H31" s="266"/>
      <c r="I31" s="6"/>
      <c r="J31" s="6"/>
      <c r="K31" s="27"/>
      <c r="L31" s="6"/>
      <c r="M31" s="27"/>
    </row>
    <row r="32" spans="1:13" s="29" customFormat="1" ht="18" customHeight="1">
      <c r="A32" s="530"/>
      <c r="B32" s="28"/>
      <c r="C32" s="266"/>
      <c r="D32" s="266"/>
      <c r="E32" s="266"/>
      <c r="F32" s="6"/>
      <c r="G32" s="266"/>
      <c r="H32" s="266"/>
      <c r="I32" s="6"/>
      <c r="J32" s="6"/>
      <c r="K32" s="27"/>
      <c r="L32" s="6"/>
      <c r="M32" s="27"/>
    </row>
    <row r="33" spans="1:13" s="29" customFormat="1" ht="18" customHeight="1">
      <c r="A33" s="311"/>
      <c r="B33" s="28"/>
      <c r="C33" s="266"/>
      <c r="D33" s="266"/>
      <c r="E33" s="266"/>
      <c r="F33" s="6"/>
      <c r="G33" s="266"/>
      <c r="H33" s="266"/>
      <c r="I33" s="6"/>
      <c r="J33" s="6"/>
      <c r="K33" s="27"/>
      <c r="L33" s="6"/>
      <c r="M33" s="27"/>
    </row>
    <row r="34" spans="1:13" s="390" customFormat="1" ht="18" customHeight="1">
      <c r="A34" s="311"/>
      <c r="B34" s="386"/>
      <c r="C34" s="387"/>
      <c r="D34" s="387"/>
      <c r="E34" s="387"/>
      <c r="F34" s="388"/>
      <c r="G34" s="387"/>
      <c r="H34" s="387"/>
      <c r="I34" s="388"/>
      <c r="J34" s="388"/>
      <c r="K34" s="389"/>
      <c r="L34" s="388"/>
      <c r="M34" s="427">
        <f>SUBTOTAL(9,M28:M33)</f>
        <v>0</v>
      </c>
    </row>
    <row r="35" spans="1:13" ht="18" customHeight="1">
      <c r="A35" s="317"/>
      <c r="B35" s="28"/>
      <c r="C35" s="266"/>
      <c r="D35" s="266"/>
      <c r="E35" s="266"/>
      <c r="F35" s="6"/>
      <c r="G35" s="266"/>
      <c r="H35" s="266"/>
      <c r="I35" s="6"/>
      <c r="J35" s="6"/>
      <c r="K35" s="27"/>
      <c r="L35" s="6"/>
      <c r="M35" s="27"/>
    </row>
    <row r="36" spans="1:13" s="29" customFormat="1" ht="18" customHeight="1">
      <c r="A36" s="316"/>
      <c r="B36" s="28"/>
      <c r="C36" s="266"/>
      <c r="D36" s="266"/>
      <c r="E36" s="266"/>
      <c r="F36" s="6"/>
      <c r="G36" s="266"/>
      <c r="H36" s="266"/>
      <c r="I36" s="6"/>
      <c r="J36" s="6"/>
      <c r="K36" s="27"/>
      <c r="L36" s="6"/>
      <c r="M36" s="27"/>
    </row>
    <row r="37" spans="1:13" s="29" customFormat="1" ht="18" customHeight="1">
      <c r="A37" s="316"/>
      <c r="B37" s="28"/>
      <c r="C37" s="266"/>
      <c r="D37" s="266"/>
      <c r="E37" s="266"/>
      <c r="F37" s="6"/>
      <c r="G37" s="266"/>
      <c r="H37" s="266"/>
      <c r="I37" s="6"/>
      <c r="J37" s="6"/>
      <c r="K37" s="27"/>
      <c r="L37" s="6"/>
      <c r="M37" s="27"/>
    </row>
    <row r="38" spans="1:13" s="29" customFormat="1" ht="18" customHeight="1">
      <c r="A38" s="532" t="s">
        <v>102</v>
      </c>
      <c r="B38" s="28"/>
      <c r="C38" s="266"/>
      <c r="D38" s="266"/>
      <c r="E38" s="266"/>
      <c r="F38" s="6"/>
      <c r="G38" s="266"/>
      <c r="H38" s="266"/>
      <c r="I38" s="6"/>
      <c r="J38" s="6"/>
      <c r="K38" s="27"/>
      <c r="L38" s="6"/>
      <c r="M38" s="27"/>
    </row>
    <row r="39" spans="1:13" s="29" customFormat="1" ht="18" customHeight="1">
      <c r="A39" s="532"/>
      <c r="B39" s="28"/>
      <c r="C39" s="266"/>
      <c r="D39" s="266"/>
      <c r="E39" s="266"/>
      <c r="F39" s="6"/>
      <c r="G39" s="266"/>
      <c r="H39" s="266"/>
      <c r="I39" s="6"/>
      <c r="J39" s="6"/>
      <c r="K39" s="27"/>
      <c r="L39" s="6"/>
      <c r="M39" s="27"/>
    </row>
    <row r="40" spans="1:13" s="29" customFormat="1" ht="18" customHeight="1">
      <c r="A40" s="316"/>
      <c r="B40" s="28"/>
      <c r="C40" s="266"/>
      <c r="D40" s="266"/>
      <c r="E40" s="266"/>
      <c r="F40" s="6"/>
      <c r="G40" s="266"/>
      <c r="H40" s="266"/>
      <c r="I40" s="6"/>
      <c r="J40" s="6"/>
      <c r="K40" s="27"/>
      <c r="L40" s="6"/>
      <c r="M40" s="27"/>
    </row>
    <row r="41" spans="1:13" s="392" customFormat="1" ht="18" customHeight="1">
      <c r="A41" s="318"/>
      <c r="B41" s="196"/>
      <c r="C41" s="391"/>
      <c r="D41" s="391"/>
      <c r="E41" s="391"/>
      <c r="F41" s="197"/>
      <c r="G41" s="391"/>
      <c r="H41" s="391"/>
      <c r="I41" s="197"/>
      <c r="J41" s="197"/>
      <c r="K41" s="198"/>
      <c r="L41" s="197"/>
      <c r="M41" s="434">
        <f>SUBTOTAL(9,M35:M40)</f>
        <v>0</v>
      </c>
    </row>
    <row r="42" spans="1:13" s="29" customFormat="1" ht="18" customHeight="1">
      <c r="A42" s="320"/>
      <c r="B42" s="28"/>
      <c r="C42" s="266"/>
      <c r="D42" s="266"/>
      <c r="E42" s="266"/>
      <c r="F42" s="6"/>
      <c r="G42" s="266"/>
      <c r="H42" s="266"/>
      <c r="I42" s="6"/>
      <c r="J42" s="6"/>
      <c r="K42" s="27"/>
      <c r="L42" s="6"/>
      <c r="M42" s="27"/>
    </row>
    <row r="43" spans="1:13" s="29" customFormat="1" ht="18" customHeight="1">
      <c r="A43" s="320"/>
      <c r="B43" s="28"/>
      <c r="C43" s="266"/>
      <c r="D43" s="266"/>
      <c r="E43" s="266"/>
      <c r="F43" s="6"/>
      <c r="G43" s="266"/>
      <c r="H43" s="266"/>
      <c r="I43" s="6"/>
      <c r="J43" s="6"/>
      <c r="K43" s="27"/>
      <c r="L43" s="6"/>
      <c r="M43" s="27"/>
    </row>
    <row r="44" spans="1:13" s="29" customFormat="1" ht="18" customHeight="1">
      <c r="A44" s="320"/>
      <c r="B44" s="28"/>
      <c r="C44" s="266"/>
      <c r="D44" s="266"/>
      <c r="E44" s="266"/>
      <c r="F44" s="6"/>
      <c r="G44" s="266"/>
      <c r="H44" s="266"/>
      <c r="I44" s="6"/>
      <c r="J44" s="6"/>
      <c r="K44" s="27"/>
      <c r="L44" s="6"/>
      <c r="M44" s="27"/>
    </row>
    <row r="45" spans="1:13" ht="18" customHeight="1">
      <c r="A45" s="533" t="s">
        <v>111</v>
      </c>
      <c r="B45" s="28"/>
      <c r="C45" s="266"/>
      <c r="D45" s="266"/>
      <c r="E45" s="266"/>
      <c r="F45" s="6"/>
      <c r="G45" s="266"/>
      <c r="H45" s="266"/>
      <c r="I45" s="6"/>
      <c r="J45" s="6"/>
      <c r="K45" s="27"/>
      <c r="L45" s="6"/>
      <c r="M45" s="27"/>
    </row>
    <row r="46" spans="1:13" s="29" customFormat="1" ht="18" customHeight="1">
      <c r="A46" s="534"/>
      <c r="B46" s="28"/>
      <c r="C46" s="266"/>
      <c r="D46" s="266"/>
      <c r="E46" s="266"/>
      <c r="F46" s="6"/>
      <c r="G46" s="266"/>
      <c r="H46" s="266"/>
      <c r="I46" s="6"/>
      <c r="J46" s="6"/>
      <c r="K46" s="27"/>
      <c r="L46" s="6"/>
      <c r="M46" s="27"/>
    </row>
    <row r="47" spans="1:13" s="29" customFormat="1" ht="18" customHeight="1">
      <c r="A47" s="320"/>
      <c r="B47" s="28"/>
      <c r="C47" s="266"/>
      <c r="D47" s="266"/>
      <c r="E47" s="266"/>
      <c r="F47" s="6"/>
      <c r="G47" s="266"/>
      <c r="H47" s="266"/>
      <c r="I47" s="6"/>
      <c r="J47" s="6"/>
      <c r="K47" s="27"/>
      <c r="L47" s="6"/>
      <c r="M47" s="27"/>
    </row>
    <row r="48" spans="1:13" s="397" customFormat="1" ht="18" customHeight="1">
      <c r="A48" s="321"/>
      <c r="B48" s="393"/>
      <c r="C48" s="394"/>
      <c r="D48" s="394"/>
      <c r="E48" s="394"/>
      <c r="F48" s="395"/>
      <c r="G48" s="394"/>
      <c r="H48" s="394"/>
      <c r="I48" s="395"/>
      <c r="J48" s="395"/>
      <c r="K48" s="396"/>
      <c r="L48" s="395"/>
      <c r="M48" s="433">
        <f>SUBTOTAL(9,M42:M47)</f>
        <v>0</v>
      </c>
    </row>
    <row r="49" spans="1:13" s="29" customFormat="1" ht="18" customHeight="1">
      <c r="A49" s="325"/>
      <c r="B49" s="28"/>
      <c r="C49" s="266"/>
      <c r="D49" s="266"/>
      <c r="E49" s="266"/>
      <c r="F49" s="6"/>
      <c r="G49" s="266"/>
      <c r="H49" s="266"/>
      <c r="I49" s="6"/>
      <c r="J49" s="6"/>
      <c r="K49" s="27"/>
      <c r="L49" s="6"/>
      <c r="M49" s="27"/>
    </row>
    <row r="50" spans="1:13" s="29" customFormat="1" ht="18" customHeight="1">
      <c r="A50" s="326"/>
      <c r="B50" s="28"/>
      <c r="C50" s="266"/>
      <c r="D50" s="266"/>
      <c r="E50" s="266"/>
      <c r="F50" s="6"/>
      <c r="G50" s="266"/>
      <c r="H50" s="266"/>
      <c r="I50" s="6"/>
      <c r="J50" s="6"/>
      <c r="K50" s="27"/>
      <c r="L50" s="6"/>
      <c r="M50" s="27"/>
    </row>
    <row r="51" spans="1:13" s="29" customFormat="1" ht="18" customHeight="1">
      <c r="A51" s="326"/>
      <c r="B51" s="28"/>
      <c r="C51" s="266"/>
      <c r="D51" s="266"/>
      <c r="E51" s="266"/>
      <c r="F51" s="6"/>
      <c r="G51" s="266"/>
      <c r="H51" s="266"/>
      <c r="I51" s="6"/>
      <c r="J51" s="6"/>
      <c r="K51" s="27"/>
      <c r="L51" s="6"/>
      <c r="M51" s="27"/>
    </row>
    <row r="52" spans="1:13" s="29" customFormat="1" ht="18" customHeight="1">
      <c r="A52" s="525" t="s">
        <v>115</v>
      </c>
      <c r="B52" s="28"/>
      <c r="C52" s="266"/>
      <c r="D52" s="266"/>
      <c r="E52" s="266"/>
      <c r="F52" s="6"/>
      <c r="G52" s="266"/>
      <c r="H52" s="266"/>
      <c r="I52" s="6"/>
      <c r="J52" s="6"/>
      <c r="K52" s="27"/>
      <c r="L52" s="6"/>
      <c r="M52" s="27"/>
    </row>
    <row r="53" spans="1:13" s="29" customFormat="1" ht="18" customHeight="1">
      <c r="A53" s="525"/>
      <c r="B53" s="28"/>
      <c r="C53" s="266"/>
      <c r="D53" s="266"/>
      <c r="E53" s="266"/>
      <c r="F53" s="6"/>
      <c r="G53" s="266"/>
      <c r="H53" s="266"/>
      <c r="I53" s="6"/>
      <c r="J53" s="6"/>
      <c r="K53" s="27"/>
      <c r="L53" s="6"/>
      <c r="M53" s="27"/>
    </row>
    <row r="54" spans="1:13" s="29" customFormat="1" ht="18" customHeight="1">
      <c r="A54" s="326"/>
      <c r="B54" s="28"/>
      <c r="C54" s="266"/>
      <c r="D54" s="266"/>
      <c r="E54" s="266"/>
      <c r="F54" s="6"/>
      <c r="G54" s="266"/>
      <c r="H54" s="266"/>
      <c r="I54" s="6"/>
      <c r="J54" s="6"/>
      <c r="K54" s="27"/>
      <c r="L54" s="6"/>
      <c r="M54" s="27"/>
    </row>
    <row r="55" spans="1:13" s="402" customFormat="1" ht="18" customHeight="1">
      <c r="A55" s="327"/>
      <c r="B55" s="398"/>
      <c r="C55" s="399"/>
      <c r="D55" s="399"/>
      <c r="E55" s="399"/>
      <c r="F55" s="400"/>
      <c r="G55" s="399"/>
      <c r="H55" s="399"/>
      <c r="I55" s="400"/>
      <c r="J55" s="400"/>
      <c r="K55" s="401"/>
      <c r="L55" s="400"/>
      <c r="M55" s="432">
        <f>SUBTOTAL(9,M49:M54)</f>
        <v>0</v>
      </c>
    </row>
    <row r="56" spans="1:13" s="29" customFormat="1" ht="18" customHeight="1">
      <c r="A56" s="213"/>
      <c r="B56" s="28"/>
      <c r="C56" s="266"/>
      <c r="D56" s="266"/>
      <c r="E56" s="266"/>
      <c r="F56" s="6"/>
      <c r="G56" s="266"/>
      <c r="H56" s="266"/>
      <c r="I56" s="6"/>
      <c r="J56" s="6"/>
      <c r="K56" s="27"/>
      <c r="L56" s="6"/>
      <c r="M56" s="27"/>
    </row>
    <row r="57" spans="1:13" s="29" customFormat="1" ht="18" customHeight="1">
      <c r="A57" s="214"/>
      <c r="B57" s="28"/>
      <c r="C57" s="266"/>
      <c r="D57" s="266"/>
      <c r="E57" s="266"/>
      <c r="F57" s="6"/>
      <c r="G57" s="266"/>
      <c r="H57" s="266"/>
      <c r="I57" s="6"/>
      <c r="J57" s="6"/>
      <c r="K57" s="27"/>
      <c r="L57" s="6"/>
      <c r="M57" s="27"/>
    </row>
    <row r="58" spans="1:13" s="29" customFormat="1" ht="18" customHeight="1">
      <c r="A58" s="214"/>
      <c r="B58" s="28"/>
      <c r="C58" s="266"/>
      <c r="D58" s="266"/>
      <c r="E58" s="266"/>
      <c r="F58" s="6"/>
      <c r="G58" s="266"/>
      <c r="H58" s="266"/>
      <c r="I58" s="6"/>
      <c r="J58" s="6"/>
      <c r="K58" s="27"/>
      <c r="L58" s="6"/>
      <c r="M58" s="27"/>
    </row>
    <row r="59" spans="1:13" s="29" customFormat="1" ht="18" customHeight="1">
      <c r="A59" s="526" t="s">
        <v>118</v>
      </c>
      <c r="B59" s="28"/>
      <c r="C59" s="266"/>
      <c r="D59" s="266"/>
      <c r="E59" s="266"/>
      <c r="F59" s="6"/>
      <c r="G59" s="266"/>
      <c r="H59" s="266"/>
      <c r="I59" s="6"/>
      <c r="J59" s="6"/>
      <c r="K59" s="27"/>
      <c r="L59" s="6"/>
      <c r="M59" s="27"/>
    </row>
    <row r="60" spans="1:13" s="29" customFormat="1" ht="18" customHeight="1">
      <c r="A60" s="526"/>
      <c r="B60" s="28"/>
      <c r="C60" s="266"/>
      <c r="D60" s="266"/>
      <c r="E60" s="266"/>
      <c r="F60" s="6"/>
      <c r="G60" s="266"/>
      <c r="H60" s="266"/>
      <c r="I60" s="6"/>
      <c r="J60" s="6"/>
      <c r="K60" s="27"/>
      <c r="L60" s="6"/>
      <c r="M60" s="27"/>
    </row>
    <row r="61" spans="1:13" s="29" customFormat="1" ht="18" customHeight="1">
      <c r="A61" s="214"/>
      <c r="B61" s="28"/>
      <c r="C61" s="266"/>
      <c r="D61" s="266"/>
      <c r="E61" s="266"/>
      <c r="F61" s="6"/>
      <c r="G61" s="266"/>
      <c r="H61" s="266"/>
      <c r="I61" s="6"/>
      <c r="J61" s="6"/>
      <c r="K61" s="27"/>
      <c r="L61" s="6"/>
      <c r="M61" s="27"/>
    </row>
    <row r="62" spans="1:13" s="407" customFormat="1" ht="18" customHeight="1">
      <c r="A62" s="215"/>
      <c r="B62" s="403"/>
      <c r="C62" s="404"/>
      <c r="D62" s="404"/>
      <c r="E62" s="404"/>
      <c r="F62" s="405"/>
      <c r="G62" s="404"/>
      <c r="H62" s="404"/>
      <c r="I62" s="405"/>
      <c r="J62" s="405"/>
      <c r="K62" s="406"/>
      <c r="L62" s="405"/>
      <c r="M62" s="431">
        <f>SUBTOTAL(9,M56:M61)</f>
        <v>0</v>
      </c>
    </row>
    <row r="63" spans="1:13" s="29" customFormat="1" ht="18" customHeight="1">
      <c r="A63" s="219"/>
      <c r="B63" s="28"/>
      <c r="C63" s="266"/>
      <c r="D63" s="266"/>
      <c r="E63" s="266"/>
      <c r="F63" s="6"/>
      <c r="G63" s="266"/>
      <c r="H63" s="266"/>
      <c r="I63" s="6"/>
      <c r="J63" s="6"/>
      <c r="K63" s="27"/>
      <c r="L63" s="6"/>
      <c r="M63" s="27"/>
    </row>
    <row r="64" spans="1:13" s="29" customFormat="1" ht="18" customHeight="1">
      <c r="A64" s="220"/>
      <c r="B64" s="28"/>
      <c r="C64" s="266"/>
      <c r="D64" s="266"/>
      <c r="E64" s="266"/>
      <c r="F64" s="6"/>
      <c r="G64" s="266"/>
      <c r="H64" s="266"/>
      <c r="I64" s="6"/>
      <c r="J64" s="6"/>
      <c r="K64" s="27"/>
      <c r="L64" s="6"/>
      <c r="M64" s="27"/>
    </row>
    <row r="65" spans="1:13" ht="18" customHeight="1">
      <c r="A65" s="220"/>
      <c r="B65" s="28"/>
      <c r="C65" s="266"/>
      <c r="D65" s="266"/>
      <c r="E65" s="266"/>
      <c r="F65" s="6"/>
      <c r="G65" s="266"/>
      <c r="H65" s="266"/>
      <c r="I65" s="6"/>
      <c r="J65" s="6"/>
      <c r="K65" s="27"/>
      <c r="L65" s="6"/>
      <c r="M65" s="27"/>
    </row>
    <row r="66" spans="1:13" s="29" customFormat="1" ht="18" customHeight="1">
      <c r="A66" s="527" t="s">
        <v>119</v>
      </c>
      <c r="B66" s="28"/>
      <c r="C66" s="266"/>
      <c r="D66" s="266"/>
      <c r="E66" s="266"/>
      <c r="F66" s="6"/>
      <c r="G66" s="266"/>
      <c r="H66" s="266"/>
      <c r="I66" s="6"/>
      <c r="J66" s="6"/>
      <c r="K66" s="27"/>
      <c r="L66" s="6"/>
      <c r="M66" s="27"/>
    </row>
    <row r="67" spans="1:13" s="29" customFormat="1" ht="18" customHeight="1">
      <c r="A67" s="527"/>
      <c r="B67" s="28"/>
      <c r="C67" s="266"/>
      <c r="D67" s="266"/>
      <c r="E67" s="266"/>
      <c r="F67" s="6"/>
      <c r="G67" s="266"/>
      <c r="H67" s="266"/>
      <c r="I67" s="6"/>
      <c r="J67" s="6"/>
      <c r="K67" s="27"/>
      <c r="L67" s="6"/>
      <c r="M67" s="27"/>
    </row>
    <row r="68" spans="1:13" s="29" customFormat="1" ht="18" customHeight="1">
      <c r="A68" s="220"/>
      <c r="B68" s="28"/>
      <c r="C68" s="266"/>
      <c r="D68" s="266"/>
      <c r="E68" s="266"/>
      <c r="F68" s="6"/>
      <c r="G68" s="266"/>
      <c r="H68" s="266"/>
      <c r="I68" s="6"/>
      <c r="J68" s="6"/>
      <c r="K68" s="27"/>
      <c r="L68" s="6"/>
      <c r="M68" s="27"/>
    </row>
    <row r="69" spans="1:13" s="412" customFormat="1" ht="18" customHeight="1">
      <c r="A69" s="220"/>
      <c r="B69" s="408"/>
      <c r="C69" s="409"/>
      <c r="D69" s="409"/>
      <c r="E69" s="409"/>
      <c r="F69" s="410"/>
      <c r="G69" s="409"/>
      <c r="H69" s="409"/>
      <c r="I69" s="410"/>
      <c r="J69" s="410"/>
      <c r="K69" s="411"/>
      <c r="L69" s="410"/>
      <c r="M69" s="430">
        <f>SUBTOTAL(9,M63:M68)</f>
        <v>0</v>
      </c>
    </row>
    <row r="70" spans="1:13" s="29" customFormat="1" ht="18" customHeight="1">
      <c r="A70" s="224"/>
      <c r="B70" s="28"/>
      <c r="C70" s="266"/>
      <c r="D70" s="266"/>
      <c r="E70" s="266"/>
      <c r="F70" s="6"/>
      <c r="G70" s="266"/>
      <c r="H70" s="266"/>
      <c r="I70" s="6"/>
      <c r="J70" s="6"/>
      <c r="K70" s="27"/>
      <c r="L70" s="6"/>
      <c r="M70" s="27"/>
    </row>
    <row r="71" spans="1:13" s="29" customFormat="1" ht="18" customHeight="1">
      <c r="A71" s="225"/>
      <c r="B71" s="28"/>
      <c r="C71" s="266"/>
      <c r="D71" s="266"/>
      <c r="E71" s="266"/>
      <c r="F71" s="6"/>
      <c r="G71" s="266"/>
      <c r="H71" s="266"/>
      <c r="I71" s="6"/>
      <c r="J71" s="6"/>
      <c r="K71" s="27"/>
      <c r="L71" s="6"/>
      <c r="M71" s="27"/>
    </row>
    <row r="72" spans="1:13" s="29" customFormat="1" ht="18" customHeight="1">
      <c r="A72" s="505"/>
      <c r="B72" s="28"/>
      <c r="C72" s="266"/>
      <c r="D72" s="266"/>
      <c r="E72" s="266"/>
      <c r="F72" s="6"/>
      <c r="G72" s="266"/>
      <c r="H72" s="266"/>
      <c r="I72" s="6"/>
      <c r="J72" s="6"/>
      <c r="K72" s="27"/>
      <c r="L72" s="6"/>
      <c r="M72" s="27"/>
    </row>
    <row r="73" spans="1:13" s="29" customFormat="1" ht="18" customHeight="1">
      <c r="A73" s="535" t="s">
        <v>122</v>
      </c>
      <c r="B73" s="28"/>
      <c r="C73" s="266"/>
      <c r="D73" s="266"/>
      <c r="E73" s="266"/>
      <c r="F73" s="6"/>
      <c r="G73" s="266"/>
      <c r="H73" s="266"/>
      <c r="I73" s="6"/>
      <c r="J73" s="6"/>
      <c r="K73" s="27"/>
      <c r="L73" s="6"/>
      <c r="M73" s="27"/>
    </row>
    <row r="74" spans="1:13" s="29" customFormat="1" ht="18" customHeight="1">
      <c r="A74" s="535"/>
      <c r="B74" s="28"/>
      <c r="C74" s="266"/>
      <c r="D74" s="266"/>
      <c r="E74" s="266"/>
      <c r="F74" s="6"/>
      <c r="G74" s="266"/>
      <c r="H74" s="266"/>
      <c r="I74" s="6"/>
      <c r="J74" s="6"/>
      <c r="K74" s="27"/>
      <c r="L74" s="6"/>
      <c r="M74" s="27"/>
    </row>
    <row r="75" spans="1:13" s="29" customFormat="1" ht="18" customHeight="1">
      <c r="A75" s="225"/>
      <c r="B75" s="28"/>
      <c r="C75" s="266"/>
      <c r="D75" s="266"/>
      <c r="E75" s="266"/>
      <c r="F75" s="6"/>
      <c r="G75" s="266"/>
      <c r="H75" s="266"/>
      <c r="I75" s="6"/>
      <c r="J75" s="6"/>
      <c r="K75" s="27"/>
      <c r="L75" s="6"/>
      <c r="M75" s="27"/>
    </row>
    <row r="76" spans="1:13" s="417" customFormat="1" ht="18" customHeight="1">
      <c r="A76" s="226"/>
      <c r="B76" s="413"/>
      <c r="C76" s="414"/>
      <c r="D76" s="414"/>
      <c r="E76" s="414"/>
      <c r="F76" s="415"/>
      <c r="G76" s="414"/>
      <c r="H76" s="414"/>
      <c r="I76" s="415"/>
      <c r="J76" s="415"/>
      <c r="K76" s="416"/>
      <c r="L76" s="415"/>
      <c r="M76" s="429">
        <f>SUBTOTAL(9,M70:M75)</f>
        <v>0</v>
      </c>
    </row>
    <row r="77" spans="1:13" s="29" customFormat="1" ht="18" customHeight="1">
      <c r="A77" s="331"/>
      <c r="B77" s="28"/>
      <c r="C77" s="266"/>
      <c r="D77" s="266"/>
      <c r="E77" s="266"/>
      <c r="F77" s="6"/>
      <c r="G77" s="266"/>
      <c r="H77" s="266"/>
      <c r="I77" s="6"/>
      <c r="J77" s="6"/>
      <c r="K77" s="27"/>
      <c r="L77" s="6"/>
      <c r="M77" s="27"/>
    </row>
    <row r="78" spans="1:13" s="29" customFormat="1" ht="18" customHeight="1">
      <c r="A78" s="332"/>
      <c r="B78" s="28"/>
      <c r="C78" s="266"/>
      <c r="D78" s="266"/>
      <c r="E78" s="266"/>
      <c r="F78" s="6"/>
      <c r="G78" s="266"/>
      <c r="H78" s="266"/>
      <c r="I78" s="6"/>
      <c r="J78" s="6"/>
      <c r="K78" s="27"/>
      <c r="L78" s="6"/>
      <c r="M78" s="27"/>
    </row>
    <row r="79" spans="1:13" s="29" customFormat="1" ht="18" customHeight="1">
      <c r="A79" s="524" t="s">
        <v>158</v>
      </c>
      <c r="B79" s="28"/>
      <c r="C79" s="266"/>
      <c r="D79" s="266"/>
      <c r="E79" s="266"/>
      <c r="F79" s="6"/>
      <c r="G79" s="266"/>
      <c r="H79" s="266"/>
      <c r="I79" s="6"/>
      <c r="J79" s="6"/>
      <c r="K79" s="27"/>
      <c r="L79" s="6"/>
      <c r="M79" s="27"/>
    </row>
    <row r="80" spans="1:13" s="29" customFormat="1" ht="18" customHeight="1">
      <c r="A80" s="524"/>
      <c r="B80" s="28"/>
      <c r="C80" s="266"/>
      <c r="D80" s="266"/>
      <c r="E80" s="266"/>
      <c r="F80" s="6"/>
      <c r="G80" s="266"/>
      <c r="H80" s="266"/>
      <c r="I80" s="6"/>
      <c r="J80" s="6"/>
      <c r="K80" s="27"/>
      <c r="L80" s="6"/>
      <c r="M80" s="27"/>
    </row>
    <row r="81" spans="1:13" s="29" customFormat="1" ht="18" customHeight="1">
      <c r="A81" s="332"/>
      <c r="B81" s="28"/>
      <c r="C81" s="266"/>
      <c r="D81" s="266"/>
      <c r="E81" s="266"/>
      <c r="F81" s="6"/>
      <c r="G81" s="266"/>
      <c r="H81" s="266"/>
      <c r="I81" s="6"/>
      <c r="J81" s="6"/>
      <c r="K81" s="27"/>
      <c r="L81" s="6"/>
      <c r="M81" s="27"/>
    </row>
    <row r="82" spans="1:13" s="29" customFormat="1" ht="18" customHeight="1">
      <c r="A82" s="332"/>
      <c r="B82" s="28"/>
      <c r="C82" s="266"/>
      <c r="D82" s="266"/>
      <c r="E82" s="266"/>
      <c r="F82" s="6"/>
      <c r="G82" s="266"/>
      <c r="H82" s="266"/>
      <c r="I82" s="6"/>
      <c r="J82" s="6"/>
      <c r="K82" s="27"/>
      <c r="L82" s="6"/>
      <c r="M82" s="27"/>
    </row>
    <row r="83" spans="1:13" s="423" customFormat="1" ht="18" customHeight="1">
      <c r="A83" s="418"/>
      <c r="B83" s="419"/>
      <c r="C83" s="420"/>
      <c r="D83" s="420"/>
      <c r="E83" s="420"/>
      <c r="F83" s="421"/>
      <c r="G83" s="420"/>
      <c r="H83" s="420"/>
      <c r="I83" s="421"/>
      <c r="J83" s="421"/>
      <c r="K83" s="422"/>
      <c r="L83" s="421"/>
      <c r="M83" s="428">
        <f>SUBTOTAL(9,M77:M82)</f>
        <v>0</v>
      </c>
    </row>
    <row r="86" spans="1:13">
      <c r="C86" s="34" t="s">
        <v>257</v>
      </c>
      <c r="D86" s="34" t="s">
        <v>258</v>
      </c>
    </row>
    <row r="87" spans="1:13">
      <c r="C87" s="34" t="s">
        <v>259</v>
      </c>
      <c r="D87" s="34" t="s">
        <v>260</v>
      </c>
      <c r="G87" s="34" t="s">
        <v>261</v>
      </c>
    </row>
    <row r="88" spans="1:13">
      <c r="D88" s="34" t="s">
        <v>262</v>
      </c>
      <c r="G88" s="34" t="s">
        <v>263</v>
      </c>
    </row>
  </sheetData>
  <sheetProtection insertRows="0" selectLockedCells="1" sort="0"/>
  <mergeCells count="14">
    <mergeCell ref="A3:J3"/>
    <mergeCell ref="K3:M3"/>
    <mergeCell ref="A9:A10"/>
    <mergeCell ref="A17:A18"/>
    <mergeCell ref="A24:A26"/>
    <mergeCell ref="A5:E5"/>
    <mergeCell ref="A66:A67"/>
    <mergeCell ref="A73:A74"/>
    <mergeCell ref="A79:A80"/>
    <mergeCell ref="A31:A32"/>
    <mergeCell ref="A38:A39"/>
    <mergeCell ref="A45:A46"/>
    <mergeCell ref="A52:A53"/>
    <mergeCell ref="A59:A60"/>
  </mergeCells>
  <conditionalFormatting sqref="M7">
    <cfRule type="notContainsBlanks" dxfId="206" priority="420">
      <formula>LEN(TRIM(M7))&gt;0</formula>
    </cfRule>
  </conditionalFormatting>
  <conditionalFormatting sqref="J7">
    <cfRule type="notContainsBlanks" dxfId="205" priority="418">
      <formula>LEN(TRIM(J7))&gt;0</formula>
    </cfRule>
  </conditionalFormatting>
  <conditionalFormatting sqref="K7">
    <cfRule type="notContainsBlanks" dxfId="204" priority="416">
      <formula>LEN(TRIM(K7))&gt;0</formula>
    </cfRule>
  </conditionalFormatting>
  <conditionalFormatting sqref="L7">
    <cfRule type="notContainsBlanks" dxfId="203" priority="413">
      <formula>LEN(TRIM(L7))&gt;0</formula>
    </cfRule>
  </conditionalFormatting>
  <conditionalFormatting sqref="B7:G7">
    <cfRule type="notContainsBlanks" dxfId="202" priority="410">
      <formula>LEN(TRIM(B7))&gt;0</formula>
    </cfRule>
  </conditionalFormatting>
  <conditionalFormatting sqref="M8:M12 M21:M26 M14:M19">
    <cfRule type="notContainsBlanks" dxfId="201" priority="409">
      <formula>LEN(TRIM(M8))&gt;0</formula>
    </cfRule>
  </conditionalFormatting>
  <conditionalFormatting sqref="J8:J19 J21:J26">
    <cfRule type="notContainsBlanks" dxfId="200" priority="408">
      <formula>LEN(TRIM(J8))&gt;0</formula>
    </cfRule>
  </conditionalFormatting>
  <conditionalFormatting sqref="K8:K19 K21:K26">
    <cfRule type="notContainsBlanks" dxfId="199" priority="407">
      <formula>LEN(TRIM(K8))&gt;0</formula>
    </cfRule>
  </conditionalFormatting>
  <conditionalFormatting sqref="L8:L19 L21:L26">
    <cfRule type="notContainsBlanks" dxfId="198" priority="406">
      <formula>LEN(TRIM(L8))&gt;0</formula>
    </cfRule>
  </conditionalFormatting>
  <conditionalFormatting sqref="B8:B19 B21:B26">
    <cfRule type="notContainsBlanks" dxfId="197" priority="404">
      <formula>LEN(TRIM(B8))&gt;0</formula>
    </cfRule>
  </conditionalFormatting>
  <conditionalFormatting sqref="C8:G19 C21:G26">
    <cfRule type="notContainsBlanks" dxfId="196" priority="215">
      <formula>LEN(TRIM(C8))&gt;0</formula>
    </cfRule>
  </conditionalFormatting>
  <conditionalFormatting sqref="I7:I19 I21:I26">
    <cfRule type="notContainsBlanks" dxfId="195" priority="397">
      <formula>LEN(TRIM(I7))&gt;0</formula>
    </cfRule>
  </conditionalFormatting>
  <conditionalFormatting sqref="H7">
    <cfRule type="notContainsBlanks" dxfId="194" priority="216">
      <formula>LEN(TRIM(H7))&gt;0</formula>
    </cfRule>
  </conditionalFormatting>
  <conditionalFormatting sqref="H8:H19 H21:H26">
    <cfRule type="notContainsBlanks" dxfId="193" priority="214">
      <formula>LEN(TRIM(H8))&gt;0</formula>
    </cfRule>
  </conditionalFormatting>
  <conditionalFormatting sqref="K27">
    <cfRule type="notContainsBlanks" dxfId="192" priority="133">
      <formula>LEN(TRIM(K27))&gt;0</formula>
    </cfRule>
  </conditionalFormatting>
  <conditionalFormatting sqref="K28:K33 K35:K40 K42:K47 K49:K54 K56:K61 K63:K68 K70:K75 K77:K82">
    <cfRule type="notContainsBlanks" dxfId="191" priority="149">
      <formula>LEN(TRIM(K28))&gt;0</formula>
    </cfRule>
  </conditionalFormatting>
  <conditionalFormatting sqref="L28:L33 L35:L40 L42:L47 L49:L54 L56:L61 L63:L68 L70:L75 L77:L82">
    <cfRule type="notContainsBlanks" dxfId="190" priority="148">
      <formula>LEN(TRIM(L28))&gt;0</formula>
    </cfRule>
  </conditionalFormatting>
  <conditionalFormatting sqref="B28:B33 B35:B40 B42:B47 B49:B54 B56:B61 B63:B68 B70:B75 B77:B82">
    <cfRule type="notContainsBlanks" dxfId="189" priority="147">
      <formula>LEN(TRIM(B28))&gt;0</formula>
    </cfRule>
  </conditionalFormatting>
  <conditionalFormatting sqref="J34">
    <cfRule type="notContainsBlanks" dxfId="188" priority="126">
      <formula>LEN(TRIM(J34))&gt;0</formula>
    </cfRule>
  </conditionalFormatting>
  <conditionalFormatting sqref="C28:G33 C35:G40 C42:G47 C49:G54 C56:G61 C63:G68 C70:G75 C77:G82">
    <cfRule type="notContainsBlanks" dxfId="187" priority="145">
      <formula>LEN(TRIM(C28))&gt;0</formula>
    </cfRule>
  </conditionalFormatting>
  <conditionalFormatting sqref="H28:H33 H35:H40 H42:H47 H49:H54 H56:H61 H63:H68 H70:H75 H77:H82">
    <cfRule type="notContainsBlanks" dxfId="186" priority="144">
      <formula>LEN(TRIM(H28))&gt;0</formula>
    </cfRule>
  </conditionalFormatting>
  <conditionalFormatting sqref="J27">
    <cfRule type="notContainsBlanks" dxfId="185" priority="134">
      <formula>LEN(TRIM(J27))&gt;0</formula>
    </cfRule>
  </conditionalFormatting>
  <conditionalFormatting sqref="L27">
    <cfRule type="notContainsBlanks" dxfId="184" priority="132">
      <formula>LEN(TRIM(L27))&gt;0</formula>
    </cfRule>
  </conditionalFormatting>
  <conditionalFormatting sqref="M28:M33 M35:M40 M42:M47 M49:M54 M56:M61 M63:M68 M70:M75 M77:M82">
    <cfRule type="notContainsBlanks" dxfId="183" priority="151">
      <formula>LEN(TRIM(M28))&gt;0</formula>
    </cfRule>
  </conditionalFormatting>
  <conditionalFormatting sqref="I27">
    <cfRule type="notContainsBlanks" dxfId="182" priority="130">
      <formula>LEN(TRIM(I27))&gt;0</formula>
    </cfRule>
  </conditionalFormatting>
  <conditionalFormatting sqref="C27:G27">
    <cfRule type="notContainsBlanks" dxfId="181" priority="129">
      <formula>LEN(TRIM(C27))&gt;0</formula>
    </cfRule>
  </conditionalFormatting>
  <conditionalFormatting sqref="H27">
    <cfRule type="notContainsBlanks" dxfId="180" priority="128">
      <formula>LEN(TRIM(H27))&gt;0</formula>
    </cfRule>
  </conditionalFormatting>
  <conditionalFormatting sqref="K34">
    <cfRule type="notContainsBlanks" dxfId="179" priority="125">
      <formula>LEN(TRIM(K34))&gt;0</formula>
    </cfRule>
  </conditionalFormatting>
  <conditionalFormatting sqref="B34">
    <cfRule type="notContainsBlanks" dxfId="178" priority="123">
      <formula>LEN(TRIM(B34))&gt;0</formula>
    </cfRule>
  </conditionalFormatting>
  <conditionalFormatting sqref="I34">
    <cfRule type="notContainsBlanks" dxfId="177" priority="122">
      <formula>LEN(TRIM(I34))&gt;0</formula>
    </cfRule>
  </conditionalFormatting>
  <conditionalFormatting sqref="C34:G34">
    <cfRule type="notContainsBlanks" dxfId="176" priority="121">
      <formula>LEN(TRIM(C34))&gt;0</formula>
    </cfRule>
  </conditionalFormatting>
  <conditionalFormatting sqref="H34">
    <cfRule type="notContainsBlanks" dxfId="175" priority="120">
      <formula>LEN(TRIM(H34))&gt;0</formula>
    </cfRule>
  </conditionalFormatting>
  <conditionalFormatting sqref="J41">
    <cfRule type="notContainsBlanks" dxfId="174" priority="118">
      <formula>LEN(TRIM(J41))&gt;0</formula>
    </cfRule>
  </conditionalFormatting>
  <conditionalFormatting sqref="L41">
    <cfRule type="notContainsBlanks" dxfId="173" priority="116">
      <formula>LEN(TRIM(L41))&gt;0</formula>
    </cfRule>
  </conditionalFormatting>
  <conditionalFormatting sqref="B41">
    <cfRule type="notContainsBlanks" dxfId="172" priority="115">
      <formula>LEN(TRIM(B41))&gt;0</formula>
    </cfRule>
  </conditionalFormatting>
  <conditionalFormatting sqref="I41">
    <cfRule type="notContainsBlanks" dxfId="171" priority="114">
      <formula>LEN(TRIM(I41))&gt;0</formula>
    </cfRule>
  </conditionalFormatting>
  <conditionalFormatting sqref="C41:G41">
    <cfRule type="notContainsBlanks" dxfId="170" priority="113">
      <formula>LEN(TRIM(C41))&gt;0</formula>
    </cfRule>
  </conditionalFormatting>
  <conditionalFormatting sqref="H41">
    <cfRule type="notContainsBlanks" dxfId="169" priority="112">
      <formula>LEN(TRIM(H41))&gt;0</formula>
    </cfRule>
  </conditionalFormatting>
  <conditionalFormatting sqref="J28:J33 J35:J40 J42:J47 J49:J54 J56:J61 J63:J68 J70:J75 J77:J82">
    <cfRule type="notContainsBlanks" dxfId="168" priority="150">
      <formula>LEN(TRIM(J28))&gt;0</formula>
    </cfRule>
  </conditionalFormatting>
  <conditionalFormatting sqref="K48">
    <cfRule type="notContainsBlanks" dxfId="167" priority="109">
      <formula>LEN(TRIM(K48))&gt;0</formula>
    </cfRule>
  </conditionalFormatting>
  <conditionalFormatting sqref="L48">
    <cfRule type="notContainsBlanks" dxfId="166" priority="108">
      <formula>LEN(TRIM(L48))&gt;0</formula>
    </cfRule>
  </conditionalFormatting>
  <conditionalFormatting sqref="B48">
    <cfRule type="notContainsBlanks" dxfId="165" priority="107">
      <formula>LEN(TRIM(B48))&gt;0</formula>
    </cfRule>
  </conditionalFormatting>
  <conditionalFormatting sqref="I48">
    <cfRule type="notContainsBlanks" dxfId="164" priority="106">
      <formula>LEN(TRIM(I48))&gt;0</formula>
    </cfRule>
  </conditionalFormatting>
  <conditionalFormatting sqref="C48:G48">
    <cfRule type="notContainsBlanks" dxfId="163" priority="105">
      <formula>LEN(TRIM(C48))&gt;0</formula>
    </cfRule>
  </conditionalFormatting>
  <conditionalFormatting sqref="H48">
    <cfRule type="notContainsBlanks" dxfId="162" priority="104">
      <formula>LEN(TRIM(H48))&gt;0</formula>
    </cfRule>
  </conditionalFormatting>
  <conditionalFormatting sqref="B27">
    <cfRule type="notContainsBlanks" dxfId="161" priority="131">
      <formula>LEN(TRIM(B27))&gt;0</formula>
    </cfRule>
  </conditionalFormatting>
  <conditionalFormatting sqref="J55">
    <cfRule type="notContainsBlanks" dxfId="160" priority="102">
      <formula>LEN(TRIM(J55))&gt;0</formula>
    </cfRule>
  </conditionalFormatting>
  <conditionalFormatting sqref="K55">
    <cfRule type="notContainsBlanks" dxfId="159" priority="101">
      <formula>LEN(TRIM(K55))&gt;0</formula>
    </cfRule>
  </conditionalFormatting>
  <conditionalFormatting sqref="L55">
    <cfRule type="notContainsBlanks" dxfId="158" priority="100">
      <formula>LEN(TRIM(L55))&gt;0</formula>
    </cfRule>
  </conditionalFormatting>
  <conditionalFormatting sqref="B55">
    <cfRule type="notContainsBlanks" dxfId="157" priority="99">
      <formula>LEN(TRIM(B55))&gt;0</formula>
    </cfRule>
  </conditionalFormatting>
  <conditionalFormatting sqref="I55">
    <cfRule type="notContainsBlanks" dxfId="156" priority="98">
      <formula>LEN(TRIM(I55))&gt;0</formula>
    </cfRule>
  </conditionalFormatting>
  <conditionalFormatting sqref="C55:G55">
    <cfRule type="notContainsBlanks" dxfId="155" priority="97">
      <formula>LEN(TRIM(C55))&gt;0</formula>
    </cfRule>
  </conditionalFormatting>
  <conditionalFormatting sqref="J62">
    <cfRule type="notContainsBlanks" dxfId="154" priority="94">
      <formula>LEN(TRIM(J62))&gt;0</formula>
    </cfRule>
  </conditionalFormatting>
  <conditionalFormatting sqref="K62">
    <cfRule type="notContainsBlanks" dxfId="153" priority="93">
      <formula>LEN(TRIM(K62))&gt;0</formula>
    </cfRule>
  </conditionalFormatting>
  <conditionalFormatting sqref="L62">
    <cfRule type="notContainsBlanks" dxfId="152" priority="92">
      <formula>LEN(TRIM(L62))&gt;0</formula>
    </cfRule>
  </conditionalFormatting>
  <conditionalFormatting sqref="B62">
    <cfRule type="notContainsBlanks" dxfId="151" priority="91">
      <formula>LEN(TRIM(B62))&gt;0</formula>
    </cfRule>
  </conditionalFormatting>
  <conditionalFormatting sqref="I62">
    <cfRule type="notContainsBlanks" dxfId="150" priority="90">
      <formula>LEN(TRIM(I62))&gt;0</formula>
    </cfRule>
  </conditionalFormatting>
  <conditionalFormatting sqref="H62">
    <cfRule type="notContainsBlanks" dxfId="149" priority="88">
      <formula>LEN(TRIM(H62))&gt;0</formula>
    </cfRule>
  </conditionalFormatting>
  <conditionalFormatting sqref="K69">
    <cfRule type="notContainsBlanks" dxfId="148" priority="85">
      <formula>LEN(TRIM(K69))&gt;0</formula>
    </cfRule>
  </conditionalFormatting>
  <conditionalFormatting sqref="J69">
    <cfRule type="notContainsBlanks" dxfId="147" priority="86">
      <formula>LEN(TRIM(J69))&gt;0</formula>
    </cfRule>
  </conditionalFormatting>
  <conditionalFormatting sqref="L69">
    <cfRule type="notContainsBlanks" dxfId="146" priority="84">
      <formula>LEN(TRIM(L69))&gt;0</formula>
    </cfRule>
  </conditionalFormatting>
  <conditionalFormatting sqref="I28:I33 I35:I40 I42:I47 I49:I54 I56:I61 I63:I68 I70:I75 I77:I82">
    <cfRule type="notContainsBlanks" dxfId="145" priority="146">
      <formula>LEN(TRIM(I28))&gt;0</formula>
    </cfRule>
  </conditionalFormatting>
  <conditionalFormatting sqref="C69:G69">
    <cfRule type="notContainsBlanks" dxfId="144" priority="81">
      <formula>LEN(TRIM(C69))&gt;0</formula>
    </cfRule>
  </conditionalFormatting>
  <conditionalFormatting sqref="L34">
    <cfRule type="notContainsBlanks" dxfId="143" priority="124">
      <formula>LEN(TRIM(L34))&gt;0</formula>
    </cfRule>
  </conditionalFormatting>
  <conditionalFormatting sqref="K41">
    <cfRule type="notContainsBlanks" dxfId="142" priority="117">
      <formula>LEN(TRIM(K41))&gt;0</formula>
    </cfRule>
  </conditionalFormatting>
  <conditionalFormatting sqref="J48">
    <cfRule type="notContainsBlanks" dxfId="141" priority="110">
      <formula>LEN(TRIM(J48))&gt;0</formula>
    </cfRule>
  </conditionalFormatting>
  <conditionalFormatting sqref="C62:G62">
    <cfRule type="notContainsBlanks" dxfId="140" priority="89">
      <formula>LEN(TRIM(C62))&gt;0</formula>
    </cfRule>
  </conditionalFormatting>
  <conditionalFormatting sqref="B69">
    <cfRule type="notContainsBlanks" dxfId="139" priority="83">
      <formula>LEN(TRIM(B69))&gt;0</formula>
    </cfRule>
  </conditionalFormatting>
  <conditionalFormatting sqref="I69">
    <cfRule type="notContainsBlanks" dxfId="138" priority="82">
      <formula>LEN(TRIM(I69))&gt;0</formula>
    </cfRule>
  </conditionalFormatting>
  <conditionalFormatting sqref="H69">
    <cfRule type="notContainsBlanks" dxfId="137" priority="80">
      <formula>LEN(TRIM(H69))&gt;0</formula>
    </cfRule>
  </conditionalFormatting>
  <conditionalFormatting sqref="J20">
    <cfRule type="notContainsBlanks" dxfId="136" priority="142">
      <formula>LEN(TRIM(J20))&gt;0</formula>
    </cfRule>
  </conditionalFormatting>
  <conditionalFormatting sqref="K20">
    <cfRule type="notContainsBlanks" dxfId="135" priority="141">
      <formula>LEN(TRIM(K20))&gt;0</formula>
    </cfRule>
  </conditionalFormatting>
  <conditionalFormatting sqref="L20">
    <cfRule type="notContainsBlanks" dxfId="134" priority="140">
      <formula>LEN(TRIM(L20))&gt;0</formula>
    </cfRule>
  </conditionalFormatting>
  <conditionalFormatting sqref="B20">
    <cfRule type="notContainsBlanks" dxfId="133" priority="139">
      <formula>LEN(TRIM(B20))&gt;0</formula>
    </cfRule>
  </conditionalFormatting>
  <conditionalFormatting sqref="I20">
    <cfRule type="notContainsBlanks" dxfId="132" priority="138">
      <formula>LEN(TRIM(I20))&gt;0</formula>
    </cfRule>
  </conditionalFormatting>
  <conditionalFormatting sqref="H20">
    <cfRule type="notContainsBlanks" dxfId="131" priority="136">
      <formula>LEN(TRIM(H20))&gt;0</formula>
    </cfRule>
  </conditionalFormatting>
  <conditionalFormatting sqref="C20:G20">
    <cfRule type="notContainsBlanks" dxfId="130" priority="137">
      <formula>LEN(TRIM(C20))&gt;0</formula>
    </cfRule>
  </conditionalFormatting>
  <conditionalFormatting sqref="H55">
    <cfRule type="notContainsBlanks" dxfId="129" priority="96">
      <formula>LEN(TRIM(H55))&gt;0</formula>
    </cfRule>
  </conditionalFormatting>
  <conditionalFormatting sqref="J76">
    <cfRule type="notContainsBlanks" dxfId="128" priority="78">
      <formula>LEN(TRIM(J76))&gt;0</formula>
    </cfRule>
  </conditionalFormatting>
  <conditionalFormatting sqref="K76">
    <cfRule type="notContainsBlanks" dxfId="127" priority="77">
      <formula>LEN(TRIM(K76))&gt;0</formula>
    </cfRule>
  </conditionalFormatting>
  <conditionalFormatting sqref="L76">
    <cfRule type="notContainsBlanks" dxfId="126" priority="76">
      <formula>LEN(TRIM(L76))&gt;0</formula>
    </cfRule>
  </conditionalFormatting>
  <conditionalFormatting sqref="B76">
    <cfRule type="notContainsBlanks" dxfId="125" priority="75">
      <formula>LEN(TRIM(B76))&gt;0</formula>
    </cfRule>
  </conditionalFormatting>
  <conditionalFormatting sqref="I76">
    <cfRule type="notContainsBlanks" dxfId="124" priority="74">
      <formula>LEN(TRIM(I76))&gt;0</formula>
    </cfRule>
  </conditionalFormatting>
  <conditionalFormatting sqref="H76">
    <cfRule type="notContainsBlanks" dxfId="123" priority="72">
      <formula>LEN(TRIM(H76))&gt;0</formula>
    </cfRule>
  </conditionalFormatting>
  <conditionalFormatting sqref="C76:G76">
    <cfRule type="notContainsBlanks" dxfId="122" priority="73">
      <formula>LEN(TRIM(C76))&gt;0</formula>
    </cfRule>
  </conditionalFormatting>
  <conditionalFormatting sqref="C83:G83">
    <cfRule type="notContainsBlanks" dxfId="121" priority="2">
      <formula>LEN(TRIM(C83))&gt;0</formula>
    </cfRule>
  </conditionalFormatting>
  <conditionalFormatting sqref="H83">
    <cfRule type="notContainsBlanks" dxfId="120" priority="1">
      <formula>LEN(TRIM(H83))&gt;0</formula>
    </cfRule>
  </conditionalFormatting>
  <conditionalFormatting sqref="J83">
    <cfRule type="notContainsBlanks" dxfId="119" priority="7">
      <formula>LEN(TRIM(J83))&gt;0</formula>
    </cfRule>
  </conditionalFormatting>
  <conditionalFormatting sqref="K83">
    <cfRule type="notContainsBlanks" dxfId="118" priority="6">
      <formula>LEN(TRIM(K83))&gt;0</formula>
    </cfRule>
  </conditionalFormatting>
  <conditionalFormatting sqref="L83">
    <cfRule type="notContainsBlanks" dxfId="117" priority="5">
      <formula>LEN(TRIM(L83))&gt;0</formula>
    </cfRule>
  </conditionalFormatting>
  <conditionalFormatting sqref="B83">
    <cfRule type="notContainsBlanks" dxfId="116" priority="4">
      <formula>LEN(TRIM(B83))&gt;0</formula>
    </cfRule>
  </conditionalFormatting>
  <conditionalFormatting sqref="I83">
    <cfRule type="notContainsBlanks" dxfId="115" priority="3">
      <formula>LEN(TRIM(I83))&gt;0</formula>
    </cfRule>
  </conditionalFormatting>
  <dataValidations count="3">
    <dataValidation type="list" allowBlank="1" showInputMessage="1" showErrorMessage="1" sqref="H7:H83 C7:C83 E7:E83" xr:uid="{04169600-8564-49D1-86C9-963937504E87}">
      <formula1>$C$86:$C$88</formula1>
    </dataValidation>
    <dataValidation type="list" allowBlank="1" showInputMessage="1" showErrorMessage="1" sqref="D7:D83" xr:uid="{E45FAE90-3884-4D41-B86C-0A81205EE00A}">
      <formula1>$D$86:$D$89</formula1>
    </dataValidation>
    <dataValidation type="list" allowBlank="1" showInputMessage="1" showErrorMessage="1" sqref="G7:G83" xr:uid="{68110D77-A8B2-4053-8B80-8211F40643B1}">
      <formula1>$G$87:$G$89</formula1>
    </dataValidation>
  </dataValidations>
  <pageMargins left="0.7" right="0.7" top="0.75" bottom="0.75" header="0.3" footer="0.3"/>
  <pageSetup paperSize="9" scale="19" orientation="portrait" horizontalDpi="4294967293"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Feuil12"/>
  <dimension ref="A1:E82"/>
  <sheetViews>
    <sheetView showGridLines="0" view="pageBreakPreview" topLeftCell="A61" zoomScale="80" zoomScaleNormal="100" zoomScaleSheetLayoutView="80" workbookViewId="0">
      <selection activeCell="A78" sqref="A78:A79"/>
    </sheetView>
  </sheetViews>
  <sheetFormatPr baseColWidth="10" defaultColWidth="11.44140625" defaultRowHeight="14.4"/>
  <cols>
    <col min="1" max="1" width="28.109375" style="29" customWidth="1"/>
    <col min="2" max="2" width="48" style="29" customWidth="1"/>
    <col min="3" max="3" width="42.5546875" style="29" customWidth="1"/>
    <col min="4" max="5" width="30.109375" style="29" customWidth="1"/>
    <col min="6" max="16384" width="11.44140625" style="29"/>
  </cols>
  <sheetData>
    <row r="1" spans="1:5" ht="40.35" customHeight="1"/>
    <row r="2" spans="1:5" ht="59.4" customHeight="1"/>
    <row r="3" spans="1:5" ht="21">
      <c r="A3" s="544" t="s">
        <v>264</v>
      </c>
      <c r="B3" s="544"/>
      <c r="C3" s="544"/>
      <c r="D3" s="544"/>
      <c r="E3" s="504" t="str">
        <f>Instructions!C2</f>
        <v>XXXXXX</v>
      </c>
    </row>
    <row r="4" spans="1:5" ht="25.35" customHeight="1">
      <c r="A4" s="133"/>
    </row>
    <row r="5" spans="1:5" ht="19.350000000000001" customHeight="1">
      <c r="A5" s="134" t="s">
        <v>265</v>
      </c>
      <c r="B5" s="134" t="s">
        <v>266</v>
      </c>
      <c r="C5" s="134" t="s">
        <v>267</v>
      </c>
      <c r="D5" s="134" t="s">
        <v>253</v>
      </c>
      <c r="E5" s="134" t="s">
        <v>256</v>
      </c>
    </row>
    <row r="6" spans="1:5" ht="15" customHeight="1">
      <c r="A6" s="207"/>
      <c r="B6" s="28"/>
      <c r="C6" s="6"/>
      <c r="D6" s="6"/>
      <c r="E6" s="27"/>
    </row>
    <row r="7" spans="1:5" ht="15" customHeight="1">
      <c r="A7" s="208"/>
      <c r="B7" s="28"/>
      <c r="C7" s="6"/>
      <c r="D7" s="6"/>
      <c r="E7" s="27"/>
    </row>
    <row r="8" spans="1:5" ht="16.2" customHeight="1">
      <c r="A8" s="528" t="s">
        <v>61</v>
      </c>
      <c r="B8" s="28"/>
      <c r="C8" s="6"/>
      <c r="D8" s="6"/>
      <c r="E8" s="27"/>
    </row>
    <row r="9" spans="1:5" ht="14.4" customHeight="1">
      <c r="A9" s="528"/>
      <c r="B9" s="28"/>
      <c r="C9" s="6"/>
      <c r="D9" s="6"/>
      <c r="E9" s="27"/>
    </row>
    <row r="10" spans="1:5" ht="16.350000000000001" customHeight="1">
      <c r="A10" s="208"/>
      <c r="B10" s="28"/>
      <c r="C10" s="6"/>
      <c r="D10" s="6"/>
      <c r="E10" s="27"/>
    </row>
    <row r="11" spans="1:5" ht="16.350000000000001" customHeight="1">
      <c r="A11" s="208"/>
      <c r="B11" s="28"/>
      <c r="C11" s="6"/>
      <c r="D11" s="6"/>
      <c r="E11" s="27"/>
    </row>
    <row r="12" spans="1:5" ht="15.6">
      <c r="A12" s="212"/>
      <c r="B12" s="191"/>
      <c r="C12" s="192"/>
      <c r="D12" s="192"/>
      <c r="E12" s="424">
        <f>SUBTOTAL(9,E6:E11)</f>
        <v>0</v>
      </c>
    </row>
    <row r="13" spans="1:5" ht="16.350000000000001" customHeight="1">
      <c r="A13" s="230"/>
      <c r="B13" s="28"/>
      <c r="C13" s="6"/>
      <c r="D13" s="6"/>
      <c r="E13" s="27"/>
    </row>
    <row r="14" spans="1:5" ht="15.6">
      <c r="A14" s="230"/>
      <c r="B14" s="28"/>
      <c r="C14" s="6"/>
      <c r="D14" s="6"/>
      <c r="E14" s="27"/>
    </row>
    <row r="15" spans="1:5" ht="16.350000000000001" customHeight="1">
      <c r="A15" s="230"/>
      <c r="B15" s="28"/>
      <c r="C15" s="6"/>
      <c r="D15" s="6"/>
      <c r="E15" s="27"/>
    </row>
    <row r="16" spans="1:5" ht="16.350000000000001" customHeight="1">
      <c r="A16" s="529" t="s">
        <v>95</v>
      </c>
      <c r="B16" s="28"/>
      <c r="C16" s="6"/>
      <c r="D16" s="6"/>
      <c r="E16" s="27"/>
    </row>
    <row r="17" spans="1:5" ht="14.4" customHeight="1">
      <c r="A17" s="529"/>
      <c r="B17" s="28"/>
      <c r="C17" s="6"/>
      <c r="D17" s="6"/>
      <c r="E17" s="27"/>
    </row>
    <row r="18" spans="1:5" ht="16.350000000000001" customHeight="1">
      <c r="A18" s="230"/>
      <c r="B18" s="28"/>
      <c r="C18" s="6"/>
      <c r="D18" s="6"/>
      <c r="E18" s="27"/>
    </row>
    <row r="19" spans="1:5" ht="15.6">
      <c r="A19" s="231"/>
      <c r="B19" s="202"/>
      <c r="C19" s="203"/>
      <c r="D19" s="203"/>
      <c r="E19" s="425">
        <f>SUBTOTAL(9,E13:E18)</f>
        <v>0</v>
      </c>
    </row>
    <row r="20" spans="1:5" ht="16.350000000000001" customHeight="1">
      <c r="A20" s="312"/>
      <c r="B20" s="28"/>
      <c r="C20" s="6"/>
      <c r="D20" s="6"/>
      <c r="E20" s="27"/>
    </row>
    <row r="21" spans="1:5" ht="16.350000000000001" customHeight="1">
      <c r="A21" s="313"/>
      <c r="B21" s="28"/>
      <c r="C21" s="6"/>
      <c r="D21" s="6"/>
      <c r="E21" s="27"/>
    </row>
    <row r="22" spans="1:5" ht="15.6">
      <c r="A22" s="313"/>
      <c r="B22" s="28"/>
      <c r="C22" s="6"/>
      <c r="D22" s="6"/>
      <c r="E22" s="27"/>
    </row>
    <row r="23" spans="1:5" ht="16.350000000000001" customHeight="1">
      <c r="A23" s="531" t="s">
        <v>96</v>
      </c>
      <c r="B23" s="28"/>
      <c r="C23" s="6"/>
      <c r="D23" s="6"/>
      <c r="E23" s="27"/>
    </row>
    <row r="24" spans="1:5" ht="14.4" customHeight="1">
      <c r="A24" s="531"/>
      <c r="B24" s="28"/>
      <c r="C24" s="6"/>
      <c r="D24" s="6"/>
      <c r="E24" s="27"/>
    </row>
    <row r="25" spans="1:5" ht="14.4" customHeight="1">
      <c r="A25" s="531"/>
      <c r="B25" s="28"/>
      <c r="C25" s="6"/>
      <c r="D25" s="6"/>
      <c r="E25" s="27"/>
    </row>
    <row r="26" spans="1:5" ht="15.6">
      <c r="A26" s="313"/>
      <c r="B26" s="199"/>
      <c r="C26" s="200"/>
      <c r="D26" s="200"/>
      <c r="E26" s="426">
        <f>SUBTOTAL(9,E20:E25)</f>
        <v>0</v>
      </c>
    </row>
    <row r="27" spans="1:5" ht="15" customHeight="1">
      <c r="A27" s="310"/>
      <c r="B27" s="28"/>
      <c r="C27" s="6"/>
      <c r="D27" s="6"/>
      <c r="E27" s="27"/>
    </row>
    <row r="28" spans="1:5" ht="15" customHeight="1">
      <c r="A28" s="311"/>
      <c r="B28" s="28"/>
      <c r="C28" s="6"/>
      <c r="D28" s="6"/>
      <c r="E28" s="27"/>
    </row>
    <row r="29" spans="1:5" ht="16.2" customHeight="1">
      <c r="A29" s="311"/>
      <c r="B29" s="28"/>
      <c r="C29" s="6"/>
      <c r="D29" s="6"/>
      <c r="E29" s="27"/>
    </row>
    <row r="30" spans="1:5" ht="14.4" customHeight="1">
      <c r="A30" s="530" t="s">
        <v>98</v>
      </c>
      <c r="B30" s="28"/>
      <c r="C30" s="6"/>
      <c r="D30" s="6"/>
      <c r="E30" s="27"/>
    </row>
    <row r="31" spans="1:5" ht="14.4" customHeight="1">
      <c r="A31" s="530"/>
      <c r="B31" s="28"/>
      <c r="C31" s="6"/>
      <c r="D31" s="6"/>
      <c r="E31" s="27"/>
    </row>
    <row r="32" spans="1:5" ht="14.4" customHeight="1">
      <c r="A32" s="311"/>
      <c r="B32" s="28"/>
      <c r="C32" s="6"/>
      <c r="D32" s="6"/>
      <c r="E32" s="27"/>
    </row>
    <row r="33" spans="1:5" ht="14.4" customHeight="1">
      <c r="A33" s="311"/>
      <c r="B33" s="386"/>
      <c r="C33" s="388"/>
      <c r="D33" s="388"/>
      <c r="E33" s="427">
        <f>SUBTOTAL(9,E27:E32)</f>
        <v>0</v>
      </c>
    </row>
    <row r="34" spans="1:5" ht="14.4" customHeight="1">
      <c r="A34" s="317"/>
      <c r="B34" s="28"/>
      <c r="C34" s="6"/>
      <c r="D34" s="6"/>
      <c r="E34" s="27"/>
    </row>
    <row r="35" spans="1:5" ht="14.4" customHeight="1">
      <c r="A35" s="316"/>
      <c r="B35" s="28"/>
      <c r="C35" s="6"/>
      <c r="D35" s="6"/>
      <c r="E35" s="27"/>
    </row>
    <row r="36" spans="1:5" ht="14.4" customHeight="1">
      <c r="A36" s="316"/>
      <c r="B36" s="28"/>
      <c r="C36" s="6"/>
      <c r="D36" s="6"/>
      <c r="E36" s="27"/>
    </row>
    <row r="37" spans="1:5" ht="14.4" customHeight="1">
      <c r="A37" s="532" t="s">
        <v>102</v>
      </c>
      <c r="B37" s="28"/>
      <c r="C37" s="6"/>
      <c r="D37" s="6"/>
      <c r="E37" s="27"/>
    </row>
    <row r="38" spans="1:5" ht="14.4" customHeight="1">
      <c r="A38" s="532"/>
      <c r="B38" s="28"/>
      <c r="C38" s="6"/>
      <c r="D38" s="6"/>
      <c r="E38" s="27"/>
    </row>
    <row r="39" spans="1:5" ht="14.4" customHeight="1">
      <c r="A39" s="316"/>
      <c r="B39" s="28"/>
      <c r="C39" s="6"/>
      <c r="D39" s="6"/>
      <c r="E39" s="27"/>
    </row>
    <row r="40" spans="1:5" ht="14.4" customHeight="1">
      <c r="A40" s="318"/>
      <c r="B40" s="196"/>
      <c r="C40" s="197"/>
      <c r="D40" s="197"/>
      <c r="E40" s="434">
        <f>SUBTOTAL(9,E34:E39)</f>
        <v>0</v>
      </c>
    </row>
    <row r="41" spans="1:5" ht="14.4" customHeight="1">
      <c r="A41" s="320"/>
      <c r="B41" s="28"/>
      <c r="C41" s="6"/>
      <c r="D41" s="6"/>
      <c r="E41" s="27"/>
    </row>
    <row r="42" spans="1:5" ht="15.6">
      <c r="A42" s="320"/>
      <c r="B42" s="28"/>
      <c r="C42" s="6"/>
      <c r="D42" s="6"/>
      <c r="E42" s="27"/>
    </row>
    <row r="43" spans="1:5" ht="15.6">
      <c r="A43" s="320"/>
      <c r="B43" s="28"/>
      <c r="C43" s="6"/>
      <c r="D43" s="6"/>
      <c r="E43" s="27"/>
    </row>
    <row r="44" spans="1:5" ht="14.4" customHeight="1">
      <c r="A44" s="533" t="s">
        <v>111</v>
      </c>
      <c r="B44" s="28"/>
      <c r="C44" s="6"/>
      <c r="D44" s="6"/>
      <c r="E44" s="27"/>
    </row>
    <row r="45" spans="1:5" ht="14.4" customHeight="1">
      <c r="A45" s="534"/>
      <c r="B45" s="28"/>
      <c r="C45" s="6"/>
      <c r="D45" s="6"/>
      <c r="E45" s="27"/>
    </row>
    <row r="46" spans="1:5" ht="15.6">
      <c r="A46" s="320"/>
      <c r="B46" s="28"/>
      <c r="C46" s="6"/>
      <c r="D46" s="6"/>
      <c r="E46" s="27"/>
    </row>
    <row r="47" spans="1:5" ht="15.6">
      <c r="A47" s="321"/>
      <c r="B47" s="460"/>
      <c r="C47" s="461"/>
      <c r="D47" s="461"/>
      <c r="E47" s="433">
        <f>SUBTOTAL(9,E41:E46)</f>
        <v>0</v>
      </c>
    </row>
    <row r="48" spans="1:5" ht="15.6">
      <c r="A48" s="325"/>
      <c r="B48" s="28"/>
      <c r="C48" s="6"/>
      <c r="D48" s="6"/>
      <c r="E48" s="27"/>
    </row>
    <row r="49" spans="1:5" ht="15.6">
      <c r="A49" s="326"/>
      <c r="B49" s="28"/>
      <c r="C49" s="6"/>
      <c r="D49" s="6"/>
      <c r="E49" s="27"/>
    </row>
    <row r="50" spans="1:5" ht="15.6">
      <c r="A50" s="326"/>
      <c r="B50" s="28"/>
      <c r="C50" s="6"/>
      <c r="D50" s="6"/>
      <c r="E50" s="27"/>
    </row>
    <row r="51" spans="1:5" ht="14.4" customHeight="1">
      <c r="A51" s="525" t="s">
        <v>115</v>
      </c>
      <c r="B51" s="28"/>
      <c r="C51" s="6"/>
      <c r="D51" s="6"/>
      <c r="E51" s="27"/>
    </row>
    <row r="52" spans="1:5" ht="14.4" customHeight="1">
      <c r="A52" s="525"/>
      <c r="B52" s="28"/>
      <c r="C52" s="6"/>
      <c r="D52" s="6"/>
      <c r="E52" s="27"/>
    </row>
    <row r="53" spans="1:5" ht="15.6">
      <c r="A53" s="326"/>
      <c r="B53" s="28"/>
      <c r="C53" s="6"/>
      <c r="D53" s="6"/>
      <c r="E53" s="27"/>
    </row>
    <row r="54" spans="1:5" ht="15.6">
      <c r="A54" s="327"/>
      <c r="B54" s="462"/>
      <c r="C54" s="463"/>
      <c r="D54" s="463"/>
      <c r="E54" s="432">
        <f>SUBTOTAL(9,E48:E53)</f>
        <v>0</v>
      </c>
    </row>
    <row r="55" spans="1:5" ht="15.6">
      <c r="A55" s="213"/>
      <c r="B55" s="28"/>
      <c r="C55" s="6"/>
      <c r="D55" s="6"/>
      <c r="E55" s="27"/>
    </row>
    <row r="56" spans="1:5" ht="15.6">
      <c r="A56" s="214"/>
      <c r="B56" s="28"/>
      <c r="C56" s="6"/>
      <c r="D56" s="6"/>
      <c r="E56" s="27"/>
    </row>
    <row r="57" spans="1:5" ht="15.6">
      <c r="A57" s="214"/>
      <c r="B57" s="28"/>
      <c r="C57" s="6"/>
      <c r="D57" s="6"/>
      <c r="E57" s="27"/>
    </row>
    <row r="58" spans="1:5" ht="14.4" customHeight="1">
      <c r="A58" s="526" t="s">
        <v>118</v>
      </c>
      <c r="B58" s="28"/>
      <c r="C58" s="6"/>
      <c r="D58" s="6"/>
      <c r="E58" s="27"/>
    </row>
    <row r="59" spans="1:5" ht="14.4" customHeight="1">
      <c r="A59" s="526"/>
      <c r="B59" s="28"/>
      <c r="C59" s="6"/>
      <c r="D59" s="6"/>
      <c r="E59" s="27"/>
    </row>
    <row r="60" spans="1:5" ht="15.6">
      <c r="A60" s="214"/>
      <c r="B60" s="28"/>
      <c r="C60" s="6"/>
      <c r="D60" s="6"/>
      <c r="E60" s="27"/>
    </row>
    <row r="61" spans="1:5" ht="15.6">
      <c r="A61" s="215"/>
      <c r="B61" s="194"/>
      <c r="C61" s="195"/>
      <c r="D61" s="195"/>
      <c r="E61" s="431">
        <f>SUBTOTAL(9,E55:E60)</f>
        <v>0</v>
      </c>
    </row>
    <row r="62" spans="1:5" ht="15.6">
      <c r="A62" s="219"/>
      <c r="B62" s="28"/>
      <c r="C62" s="6"/>
      <c r="D62" s="6"/>
      <c r="E62" s="27"/>
    </row>
    <row r="63" spans="1:5" ht="15.6">
      <c r="A63" s="220"/>
      <c r="B63" s="28"/>
      <c r="C63" s="6"/>
      <c r="D63" s="6"/>
      <c r="E63" s="27"/>
    </row>
    <row r="64" spans="1:5" ht="15.6">
      <c r="A64" s="220"/>
      <c r="B64" s="28"/>
      <c r="C64" s="6"/>
      <c r="D64" s="6"/>
      <c r="E64" s="27"/>
    </row>
    <row r="65" spans="1:5" ht="14.4" customHeight="1">
      <c r="A65" s="527" t="s">
        <v>119</v>
      </c>
      <c r="B65" s="28"/>
      <c r="C65" s="6"/>
      <c r="D65" s="6"/>
      <c r="E65" s="27"/>
    </row>
    <row r="66" spans="1:5" ht="14.4" customHeight="1">
      <c r="A66" s="527"/>
      <c r="B66" s="28"/>
      <c r="C66" s="6"/>
      <c r="D66" s="6"/>
      <c r="E66" s="27"/>
    </row>
    <row r="67" spans="1:5" ht="15.6">
      <c r="A67" s="220"/>
      <c r="B67" s="28"/>
      <c r="C67" s="6"/>
      <c r="D67" s="6"/>
      <c r="E67" s="27"/>
    </row>
    <row r="68" spans="1:5" ht="15.6">
      <c r="A68" s="220"/>
      <c r="B68" s="464"/>
      <c r="C68" s="465"/>
      <c r="D68" s="465"/>
      <c r="E68" s="430">
        <f>SUBTOTAL(9,E62:E67)</f>
        <v>0</v>
      </c>
    </row>
    <row r="69" spans="1:5" ht="15.6">
      <c r="A69" s="224"/>
      <c r="B69" s="28"/>
      <c r="C69" s="6"/>
      <c r="D69" s="6"/>
      <c r="E69" s="27"/>
    </row>
    <row r="70" spans="1:5" ht="15.6">
      <c r="A70" s="225"/>
      <c r="B70" s="28"/>
      <c r="C70" s="6"/>
      <c r="D70" s="6"/>
      <c r="E70" s="27"/>
    </row>
    <row r="71" spans="1:5" ht="15.6">
      <c r="A71" s="505"/>
      <c r="B71" s="28"/>
      <c r="C71" s="6"/>
      <c r="D71" s="6"/>
      <c r="E71" s="27"/>
    </row>
    <row r="72" spans="1:5" ht="14.4" customHeight="1">
      <c r="A72" s="535" t="s">
        <v>122</v>
      </c>
      <c r="B72" s="28"/>
      <c r="C72" s="6"/>
      <c r="D72" s="6"/>
      <c r="E72" s="27"/>
    </row>
    <row r="73" spans="1:5" ht="14.4" customHeight="1">
      <c r="A73" s="535"/>
      <c r="B73" s="28"/>
      <c r="C73" s="6"/>
      <c r="D73" s="6"/>
      <c r="E73" s="27"/>
    </row>
    <row r="74" spans="1:5" ht="15.6">
      <c r="A74" s="225"/>
      <c r="B74" s="28"/>
      <c r="C74" s="6"/>
      <c r="D74" s="6"/>
      <c r="E74" s="27"/>
    </row>
    <row r="75" spans="1:5" ht="15.6">
      <c r="A75" s="226"/>
      <c r="B75" s="205"/>
      <c r="C75" s="206"/>
      <c r="D75" s="206"/>
      <c r="E75" s="429">
        <f>SUBTOTAL(9,E69:E74)</f>
        <v>0</v>
      </c>
    </row>
    <row r="76" spans="1:5" ht="15.6">
      <c r="A76" s="331"/>
      <c r="B76" s="28"/>
      <c r="C76" s="6"/>
      <c r="D76" s="6"/>
      <c r="E76" s="27"/>
    </row>
    <row r="77" spans="1:5" ht="15.6">
      <c r="A77" s="332"/>
      <c r="B77" s="28"/>
      <c r="C77" s="6"/>
      <c r="D77" s="6"/>
      <c r="E77" s="27"/>
    </row>
    <row r="78" spans="1:5" ht="14.4" customHeight="1">
      <c r="A78" s="524" t="s">
        <v>158</v>
      </c>
      <c r="B78" s="28"/>
      <c r="C78" s="6"/>
      <c r="D78" s="6"/>
      <c r="E78" s="27"/>
    </row>
    <row r="79" spans="1:5" ht="14.4" customHeight="1">
      <c r="A79" s="524"/>
      <c r="B79" s="28"/>
      <c r="C79" s="6"/>
      <c r="D79" s="6"/>
      <c r="E79" s="27"/>
    </row>
    <row r="80" spans="1:5" ht="14.4" customHeight="1">
      <c r="A80" s="332"/>
      <c r="B80" s="28"/>
      <c r="C80" s="6"/>
      <c r="D80" s="6"/>
      <c r="E80" s="27"/>
    </row>
    <row r="81" spans="1:5" ht="15.6">
      <c r="A81" s="332"/>
      <c r="B81" s="28"/>
      <c r="C81" s="6"/>
      <c r="D81" s="6"/>
      <c r="E81" s="27"/>
    </row>
    <row r="82" spans="1:5" ht="15.6">
      <c r="A82" s="418"/>
      <c r="B82" s="466"/>
      <c r="C82" s="467"/>
      <c r="D82" s="467"/>
      <c r="E82" s="428">
        <f>SUBTOTAL(9,E76:E81)</f>
        <v>0</v>
      </c>
    </row>
  </sheetData>
  <sheetProtection insertRows="0" selectLockedCells="1"/>
  <mergeCells count="12">
    <mergeCell ref="A30:A31"/>
    <mergeCell ref="A37:A38"/>
    <mergeCell ref="A3:D3"/>
    <mergeCell ref="A8:A9"/>
    <mergeCell ref="A16:A17"/>
    <mergeCell ref="A23:A25"/>
    <mergeCell ref="A78:A79"/>
    <mergeCell ref="A44:A45"/>
    <mergeCell ref="A51:A52"/>
    <mergeCell ref="A58:A59"/>
    <mergeCell ref="A65:A66"/>
    <mergeCell ref="A72:A73"/>
  </mergeCells>
  <conditionalFormatting sqref="B6 C6:D11 C13:D18 C20:D25 C27:D32 C34:D39 C41:D46 C48:D53 C55:D60 C62:D67 C69:D74 C76:D81">
    <cfRule type="notContainsBlanks" dxfId="114" priority="494">
      <formula>LEN(TRIM(B6))&gt;0</formula>
    </cfRule>
  </conditionalFormatting>
  <conditionalFormatting sqref="B7">
    <cfRule type="notContainsBlanks" dxfId="113" priority="491">
      <formula>LEN(TRIM(B7))&gt;0</formula>
    </cfRule>
  </conditionalFormatting>
  <conditionalFormatting sqref="B8">
    <cfRule type="notContainsBlanks" dxfId="112" priority="483">
      <formula>LEN(TRIM(B8))&gt;0</formula>
    </cfRule>
  </conditionalFormatting>
  <conditionalFormatting sqref="B11">
    <cfRule type="notContainsBlanks" dxfId="111" priority="473">
      <formula>LEN(TRIM(B11))&gt;0</formula>
    </cfRule>
  </conditionalFormatting>
  <conditionalFormatting sqref="B10">
    <cfRule type="notContainsBlanks" dxfId="110" priority="471">
      <formula>LEN(TRIM(B10))&gt;0</formula>
    </cfRule>
  </conditionalFormatting>
  <conditionalFormatting sqref="B9">
    <cfRule type="notContainsBlanks" dxfId="109" priority="469">
      <formula>LEN(TRIM(B9))&gt;0</formula>
    </cfRule>
  </conditionalFormatting>
  <conditionalFormatting sqref="B23">
    <cfRule type="notContainsBlanks" dxfId="108" priority="185">
      <formula>LEN(TRIM(B23))&gt;0</formula>
    </cfRule>
  </conditionalFormatting>
  <conditionalFormatting sqref="B13">
    <cfRule type="notContainsBlanks" dxfId="107" priority="207">
      <formula>LEN(TRIM(B13))&gt;0</formula>
    </cfRule>
  </conditionalFormatting>
  <conditionalFormatting sqref="B14">
    <cfRule type="notContainsBlanks" dxfId="106" priority="205">
      <formula>LEN(TRIM(B14))&gt;0</formula>
    </cfRule>
  </conditionalFormatting>
  <conditionalFormatting sqref="B15">
    <cfRule type="notContainsBlanks" dxfId="105" priority="203">
      <formula>LEN(TRIM(B15))&gt;0</formula>
    </cfRule>
  </conditionalFormatting>
  <conditionalFormatting sqref="B18">
    <cfRule type="notContainsBlanks" dxfId="104" priority="201">
      <formula>LEN(TRIM(B18))&gt;0</formula>
    </cfRule>
  </conditionalFormatting>
  <conditionalFormatting sqref="B17">
    <cfRule type="notContainsBlanks" dxfId="103" priority="199">
      <formula>LEN(TRIM(B17))&gt;0</formula>
    </cfRule>
  </conditionalFormatting>
  <conditionalFormatting sqref="B16">
    <cfRule type="notContainsBlanks" dxfId="102" priority="197">
      <formula>LEN(TRIM(B16))&gt;0</formula>
    </cfRule>
  </conditionalFormatting>
  <conditionalFormatting sqref="B20">
    <cfRule type="notContainsBlanks" dxfId="101" priority="195">
      <formula>LEN(TRIM(B20))&gt;0</formula>
    </cfRule>
  </conditionalFormatting>
  <conditionalFormatting sqref="B21">
    <cfRule type="notContainsBlanks" dxfId="100" priority="193">
      <formula>LEN(TRIM(B21))&gt;0</formula>
    </cfRule>
  </conditionalFormatting>
  <conditionalFormatting sqref="B22">
    <cfRule type="notContainsBlanks" dxfId="99" priority="191">
      <formula>LEN(TRIM(B22))&gt;0</formula>
    </cfRule>
  </conditionalFormatting>
  <conditionalFormatting sqref="B25">
    <cfRule type="notContainsBlanks" dxfId="98" priority="189">
      <formula>LEN(TRIM(B25))&gt;0</formula>
    </cfRule>
  </conditionalFormatting>
  <conditionalFormatting sqref="B24">
    <cfRule type="notContainsBlanks" dxfId="97" priority="187">
      <formula>LEN(TRIM(B24))&gt;0</formula>
    </cfRule>
  </conditionalFormatting>
  <conditionalFormatting sqref="B27">
    <cfRule type="notContainsBlanks" dxfId="96" priority="183">
      <formula>LEN(TRIM(B27))&gt;0</formula>
    </cfRule>
  </conditionalFormatting>
  <conditionalFormatting sqref="B28">
    <cfRule type="notContainsBlanks" dxfId="95" priority="181">
      <formula>LEN(TRIM(B28))&gt;0</formula>
    </cfRule>
  </conditionalFormatting>
  <conditionalFormatting sqref="B29">
    <cfRule type="notContainsBlanks" dxfId="94" priority="179">
      <formula>LEN(TRIM(B29))&gt;0</formula>
    </cfRule>
  </conditionalFormatting>
  <conditionalFormatting sqref="B32">
    <cfRule type="notContainsBlanks" dxfId="93" priority="177">
      <formula>LEN(TRIM(B32))&gt;0</formula>
    </cfRule>
  </conditionalFormatting>
  <conditionalFormatting sqref="B31">
    <cfRule type="notContainsBlanks" dxfId="92" priority="175">
      <formula>LEN(TRIM(B31))&gt;0</formula>
    </cfRule>
  </conditionalFormatting>
  <conditionalFormatting sqref="B30">
    <cfRule type="notContainsBlanks" dxfId="91" priority="173">
      <formula>LEN(TRIM(B30))&gt;0</formula>
    </cfRule>
  </conditionalFormatting>
  <conditionalFormatting sqref="B34">
    <cfRule type="notContainsBlanks" dxfId="90" priority="171">
      <formula>LEN(TRIM(B34))&gt;0</formula>
    </cfRule>
  </conditionalFormatting>
  <conditionalFormatting sqref="B35">
    <cfRule type="notContainsBlanks" dxfId="89" priority="169">
      <formula>LEN(TRIM(B35))&gt;0</formula>
    </cfRule>
  </conditionalFormatting>
  <conditionalFormatting sqref="B36">
    <cfRule type="notContainsBlanks" dxfId="88" priority="167">
      <formula>LEN(TRIM(B36))&gt;0</formula>
    </cfRule>
  </conditionalFormatting>
  <conditionalFormatting sqref="B39">
    <cfRule type="notContainsBlanks" dxfId="87" priority="165">
      <formula>LEN(TRIM(B39))&gt;0</formula>
    </cfRule>
  </conditionalFormatting>
  <conditionalFormatting sqref="B38">
    <cfRule type="notContainsBlanks" dxfId="86" priority="163">
      <formula>LEN(TRIM(B38))&gt;0</formula>
    </cfRule>
  </conditionalFormatting>
  <conditionalFormatting sqref="B37">
    <cfRule type="notContainsBlanks" dxfId="85" priority="161">
      <formula>LEN(TRIM(B37))&gt;0</formula>
    </cfRule>
  </conditionalFormatting>
  <conditionalFormatting sqref="B41">
    <cfRule type="notContainsBlanks" dxfId="84" priority="159">
      <formula>LEN(TRIM(B41))&gt;0</formula>
    </cfRule>
  </conditionalFormatting>
  <conditionalFormatting sqref="B42">
    <cfRule type="notContainsBlanks" dxfId="83" priority="157">
      <formula>LEN(TRIM(B42))&gt;0</formula>
    </cfRule>
  </conditionalFormatting>
  <conditionalFormatting sqref="B43">
    <cfRule type="notContainsBlanks" dxfId="82" priority="155">
      <formula>LEN(TRIM(B43))&gt;0</formula>
    </cfRule>
  </conditionalFormatting>
  <conditionalFormatting sqref="B46">
    <cfRule type="notContainsBlanks" dxfId="81" priority="153">
      <formula>LEN(TRIM(B46))&gt;0</formula>
    </cfRule>
  </conditionalFormatting>
  <conditionalFormatting sqref="B45">
    <cfRule type="notContainsBlanks" dxfId="80" priority="151">
      <formula>LEN(TRIM(B45))&gt;0</formula>
    </cfRule>
  </conditionalFormatting>
  <conditionalFormatting sqref="B44">
    <cfRule type="notContainsBlanks" dxfId="79" priority="149">
      <formula>LEN(TRIM(B44))&gt;0</formula>
    </cfRule>
  </conditionalFormatting>
  <conditionalFormatting sqref="B48">
    <cfRule type="notContainsBlanks" dxfId="78" priority="147">
      <formula>LEN(TRIM(B48))&gt;0</formula>
    </cfRule>
  </conditionalFormatting>
  <conditionalFormatting sqref="B49">
    <cfRule type="notContainsBlanks" dxfId="77" priority="145">
      <formula>LEN(TRIM(B49))&gt;0</formula>
    </cfRule>
  </conditionalFormatting>
  <conditionalFormatting sqref="B50">
    <cfRule type="notContainsBlanks" dxfId="76" priority="143">
      <formula>LEN(TRIM(B50))&gt;0</formula>
    </cfRule>
  </conditionalFormatting>
  <conditionalFormatting sqref="B53">
    <cfRule type="notContainsBlanks" dxfId="75" priority="141">
      <formula>LEN(TRIM(B53))&gt;0</formula>
    </cfRule>
  </conditionalFormatting>
  <conditionalFormatting sqref="B52">
    <cfRule type="notContainsBlanks" dxfId="74" priority="139">
      <formula>LEN(TRIM(B52))&gt;0</formula>
    </cfRule>
  </conditionalFormatting>
  <conditionalFormatting sqref="B51">
    <cfRule type="notContainsBlanks" dxfId="73" priority="137">
      <formula>LEN(TRIM(B51))&gt;0</formula>
    </cfRule>
  </conditionalFormatting>
  <conditionalFormatting sqref="B55">
    <cfRule type="notContainsBlanks" dxfId="72" priority="135">
      <formula>LEN(TRIM(B55))&gt;0</formula>
    </cfRule>
  </conditionalFormatting>
  <conditionalFormatting sqref="B56">
    <cfRule type="notContainsBlanks" dxfId="71" priority="133">
      <formula>LEN(TRIM(B56))&gt;0</formula>
    </cfRule>
  </conditionalFormatting>
  <conditionalFormatting sqref="B57">
    <cfRule type="notContainsBlanks" dxfId="70" priority="131">
      <formula>LEN(TRIM(B57))&gt;0</formula>
    </cfRule>
  </conditionalFormatting>
  <conditionalFormatting sqref="B60">
    <cfRule type="notContainsBlanks" dxfId="69" priority="129">
      <formula>LEN(TRIM(B60))&gt;0</formula>
    </cfRule>
  </conditionalFormatting>
  <conditionalFormatting sqref="B59">
    <cfRule type="notContainsBlanks" dxfId="68" priority="127">
      <formula>LEN(TRIM(B59))&gt;0</formula>
    </cfRule>
  </conditionalFormatting>
  <conditionalFormatting sqref="B58">
    <cfRule type="notContainsBlanks" dxfId="67" priority="125">
      <formula>LEN(TRIM(B58))&gt;0</formula>
    </cfRule>
  </conditionalFormatting>
  <conditionalFormatting sqref="B62">
    <cfRule type="notContainsBlanks" dxfId="66" priority="123">
      <formula>LEN(TRIM(B62))&gt;0</formula>
    </cfRule>
  </conditionalFormatting>
  <conditionalFormatting sqref="B63">
    <cfRule type="notContainsBlanks" dxfId="65" priority="121">
      <formula>LEN(TRIM(B63))&gt;0</formula>
    </cfRule>
  </conditionalFormatting>
  <conditionalFormatting sqref="B64">
    <cfRule type="notContainsBlanks" dxfId="64" priority="119">
      <formula>LEN(TRIM(B64))&gt;0</formula>
    </cfRule>
  </conditionalFormatting>
  <conditionalFormatting sqref="B67">
    <cfRule type="notContainsBlanks" dxfId="63" priority="117">
      <formula>LEN(TRIM(B67))&gt;0</formula>
    </cfRule>
  </conditionalFormatting>
  <conditionalFormatting sqref="B66">
    <cfRule type="notContainsBlanks" dxfId="62" priority="115">
      <formula>LEN(TRIM(B66))&gt;0</formula>
    </cfRule>
  </conditionalFormatting>
  <conditionalFormatting sqref="B65">
    <cfRule type="notContainsBlanks" dxfId="61" priority="113">
      <formula>LEN(TRIM(B65))&gt;0</formula>
    </cfRule>
  </conditionalFormatting>
  <conditionalFormatting sqref="B69">
    <cfRule type="notContainsBlanks" dxfId="60" priority="111">
      <formula>LEN(TRIM(B69))&gt;0</formula>
    </cfRule>
  </conditionalFormatting>
  <conditionalFormatting sqref="B70">
    <cfRule type="notContainsBlanks" dxfId="59" priority="109">
      <formula>LEN(TRIM(B70))&gt;0</formula>
    </cfRule>
  </conditionalFormatting>
  <conditionalFormatting sqref="B71">
    <cfRule type="notContainsBlanks" dxfId="58" priority="107">
      <formula>LEN(TRIM(B71))&gt;0</formula>
    </cfRule>
  </conditionalFormatting>
  <conditionalFormatting sqref="B74">
    <cfRule type="notContainsBlanks" dxfId="57" priority="105">
      <formula>LEN(TRIM(B74))&gt;0</formula>
    </cfRule>
  </conditionalFormatting>
  <conditionalFormatting sqref="B73">
    <cfRule type="notContainsBlanks" dxfId="56" priority="103">
      <formula>LEN(TRIM(B73))&gt;0</formula>
    </cfRule>
  </conditionalFormatting>
  <conditionalFormatting sqref="B72">
    <cfRule type="notContainsBlanks" dxfId="55" priority="101">
      <formula>LEN(TRIM(B72))&gt;0</formula>
    </cfRule>
  </conditionalFormatting>
  <conditionalFormatting sqref="B76">
    <cfRule type="notContainsBlanks" dxfId="54" priority="99">
      <formula>LEN(TRIM(B76))&gt;0</formula>
    </cfRule>
  </conditionalFormatting>
  <conditionalFormatting sqref="B77">
    <cfRule type="notContainsBlanks" dxfId="53" priority="97">
      <formula>LEN(TRIM(B77))&gt;0</formula>
    </cfRule>
  </conditionalFormatting>
  <conditionalFormatting sqref="B78">
    <cfRule type="notContainsBlanks" dxfId="52" priority="95">
      <formula>LEN(TRIM(B78))&gt;0</formula>
    </cfRule>
  </conditionalFormatting>
  <conditionalFormatting sqref="B81">
    <cfRule type="notContainsBlanks" dxfId="51" priority="93">
      <formula>LEN(TRIM(B81))&gt;0</formula>
    </cfRule>
  </conditionalFormatting>
  <conditionalFormatting sqref="B80">
    <cfRule type="notContainsBlanks" dxfId="50" priority="91">
      <formula>LEN(TRIM(B80))&gt;0</formula>
    </cfRule>
  </conditionalFormatting>
  <conditionalFormatting sqref="B79">
    <cfRule type="notContainsBlanks" dxfId="49" priority="89">
      <formula>LEN(TRIM(B79))&gt;0</formula>
    </cfRule>
  </conditionalFormatting>
  <conditionalFormatting sqref="E6">
    <cfRule type="notContainsBlanks" dxfId="48" priority="3">
      <formula>LEN(TRIM(E6))&gt;0</formula>
    </cfRule>
  </conditionalFormatting>
  <conditionalFormatting sqref="E7:E11 E20:E25 E13:E18">
    <cfRule type="notContainsBlanks" dxfId="47" priority="2">
      <formula>LEN(TRIM(E7))&gt;0</formula>
    </cfRule>
  </conditionalFormatting>
  <conditionalFormatting sqref="E27:E32 E34:E39 E41:E46 E48:E53 E55:E60 E62:E67 E69:E74 E76:E81">
    <cfRule type="notContainsBlanks" dxfId="46" priority="1">
      <formula>LEN(TRIM(E27))&gt;0</formula>
    </cfRule>
  </conditionalFormatting>
  <pageMargins left="0.7" right="0.7" top="0.75" bottom="0.75" header="0.3" footer="0.3"/>
  <pageSetup paperSize="9" scale="38" orientation="portrait" horizont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459cc3d8-d97c-4384-b822-1ec5ceeb9dc5" xsi:nil="true"/>
    <lcf76f155ced4ddcb4097134ff3c332f xmlns="a017eb42-bf9e-454c-9ec8-6fc9f3f28a5f">
      <Terms xmlns="http://schemas.microsoft.com/office/infopath/2007/PartnerControls"/>
    </lcf76f155ced4ddcb4097134ff3c332f>
    <heures xmlns="a017eb42-bf9e-454c-9ec8-6fc9f3f28a5f"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EC6DB4345F2C843B989C92EB76ABA62" ma:contentTypeVersion="20" ma:contentTypeDescription="Crée un document." ma:contentTypeScope="" ma:versionID="52b8edc1f147122fb00a8838de8e08ac">
  <xsd:schema xmlns:xsd="http://www.w3.org/2001/XMLSchema" xmlns:xs="http://www.w3.org/2001/XMLSchema" xmlns:p="http://schemas.microsoft.com/office/2006/metadata/properties" xmlns:ns2="a017eb42-bf9e-454c-9ec8-6fc9f3f28a5f" xmlns:ns3="459cc3d8-d97c-4384-b822-1ec5ceeb9dc5" targetNamespace="http://schemas.microsoft.com/office/2006/metadata/properties" ma:root="true" ma:fieldsID="3d95e924cad1aaf73f4d6e77d1f7a27e" ns2:_="" ns3:_="">
    <xsd:import namespace="a017eb42-bf9e-454c-9ec8-6fc9f3f28a5f"/>
    <xsd:import namespace="459cc3d8-d97c-4384-b822-1ec5ceeb9dc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Location" minOccurs="0"/>
                <xsd:element ref="ns2:MediaLengthInSecond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SearchProperties" minOccurs="0"/>
                <xsd:element ref="ns2:heur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017eb42-bf9e-454c-9ec8-6fc9f3f28a5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b2c4b415-99f6-464f-a3e0-082bb0620bd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heures" ma:index="26" nillable="true" ma:displayName="heures" ma:format="DateOnly" ma:internalName="heures">
      <xsd:simpleType>
        <xsd:restriction base="dms:DateTim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59cc3d8-d97c-4384-b822-1ec5ceeb9dc5" elementFormDefault="qualified">
    <xsd:import namespace="http://schemas.microsoft.com/office/2006/documentManagement/types"/>
    <xsd:import namespace="http://schemas.microsoft.com/office/infopath/2007/PartnerControls"/>
    <xsd:element name="SharedWithUsers" ma:index="14"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d14c04dc-d599-4c87-9b60-40303debf7a7}" ma:internalName="TaxCatchAll" ma:showField="CatchAllData" ma:web="459cc3d8-d97c-4384-b822-1ec5ceeb9dc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7944DB7-2132-4518-BFD4-1DDD896D9497}">
  <ds:schemaRefs>
    <ds:schemaRef ds:uri="http://schemas.microsoft.com/sharepoint/v3/contenttype/forms"/>
  </ds:schemaRefs>
</ds:datastoreItem>
</file>

<file path=customXml/itemProps2.xml><?xml version="1.0" encoding="utf-8"?>
<ds:datastoreItem xmlns:ds="http://schemas.openxmlformats.org/officeDocument/2006/customXml" ds:itemID="{B3C1C715-7174-4F7E-81F9-DC2A9DBA5281}">
  <ds:schemaRefs>
    <ds:schemaRef ds:uri="http://schemas.microsoft.com/office/2006/metadata/properties"/>
    <ds:schemaRef ds:uri="http://schemas.microsoft.com/office/infopath/2007/PartnerControls"/>
    <ds:schemaRef ds:uri="459cc3d8-d97c-4384-b822-1ec5ceeb9dc5"/>
    <ds:schemaRef ds:uri="a017eb42-bf9e-454c-9ec8-6fc9f3f28a5f"/>
  </ds:schemaRefs>
</ds:datastoreItem>
</file>

<file path=customXml/itemProps3.xml><?xml version="1.0" encoding="utf-8"?>
<ds:datastoreItem xmlns:ds="http://schemas.openxmlformats.org/officeDocument/2006/customXml" ds:itemID="{7CF6FAAE-CAF5-42C7-98EB-D232D7FE5DB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017eb42-bf9e-454c-9ec8-6fc9f3f28a5f"/>
    <ds:schemaRef ds:uri="459cc3d8-d97c-4384-b822-1ec5ceeb9dc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12</vt:i4>
      </vt:variant>
      <vt:variant>
        <vt:lpstr>Plages nommées</vt:lpstr>
      </vt:variant>
      <vt:variant>
        <vt:i4>10</vt:i4>
      </vt:variant>
    </vt:vector>
  </HeadingPairs>
  <TitlesOfParts>
    <vt:vector size="22" baseType="lpstr">
      <vt:lpstr>Instructions</vt:lpstr>
      <vt:lpstr>Liste Déroulante</vt:lpstr>
      <vt:lpstr>Ville D'avray</vt:lpstr>
      <vt:lpstr>Campus de Saint-Cloud</vt:lpstr>
      <vt:lpstr>Heures et coûts Encadrement </vt:lpstr>
      <vt:lpstr>Dotation</vt:lpstr>
      <vt:lpstr>Répartition Orga prévisionnelle</vt:lpstr>
      <vt:lpstr>Materiels &amp; Produits</vt:lpstr>
      <vt:lpstr>Materiels outils de suivi</vt:lpstr>
      <vt:lpstr>Fournitures sanitaires</vt:lpstr>
      <vt:lpstr>Frais de structures</vt:lpstr>
      <vt:lpstr>Récapitulatif</vt:lpstr>
      <vt:lpstr>'Campus de Saint-Cloud'!Zone_d_impression</vt:lpstr>
      <vt:lpstr>Dotation!Zone_d_impression</vt:lpstr>
      <vt:lpstr>'Fournitures sanitaires'!Zone_d_impression</vt:lpstr>
      <vt:lpstr>'Frais de structures'!Zone_d_impression</vt:lpstr>
      <vt:lpstr>'Heures et coûts Encadrement '!Zone_d_impression</vt:lpstr>
      <vt:lpstr>Instructions!Zone_d_impression</vt:lpstr>
      <vt:lpstr>'Materiels &amp; Produits'!Zone_d_impression</vt:lpstr>
      <vt:lpstr>'Materiels outils de suivi'!Zone_d_impression</vt:lpstr>
      <vt:lpstr>'Répartition Orga prévisionnelle'!Zone_d_impression</vt:lpstr>
      <vt:lpstr>'Ville D''avray'!Zone_d_impression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SS;AT</dc:creator>
  <cp:keywords/>
  <dc:description/>
  <cp:lastModifiedBy>Sandra SAMAR | NEGO-PARTNER</cp:lastModifiedBy>
  <cp:revision/>
  <dcterms:created xsi:type="dcterms:W3CDTF">2022-05-31T14:15:41Z</dcterms:created>
  <dcterms:modified xsi:type="dcterms:W3CDTF">2026-02-09T09:09:16Z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0x0101008EC6DB4345F2C843B989C92EB76ABA62</vt:lpwstr>
  </property>
  <property fmtid="{D5CDD505-2E9C-101B-9397-08002B2CF9AE}" pid="3" name="MediaServiceImageTags">
    <vt:lpwstr/>
  </property>
</Properties>
</file>